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ihaela\Documents\2025. završni račun\"/>
    </mc:Choice>
  </mc:AlternateContent>
  <bookViews>
    <workbookView xWindow="0" yWindow="0" windowWidth="28800" windowHeight="124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E340" i="9" s="1"/>
  <c r="B340" i="9" s="1"/>
  <c r="G340" i="9"/>
  <c r="F340" i="9"/>
  <c r="F339" i="9"/>
  <c r="G338" i="9"/>
  <c r="F338" i="9"/>
  <c r="E338" i="9"/>
  <c r="B338" i="9" s="1"/>
  <c r="F337" i="9"/>
  <c r="G336" i="9"/>
  <c r="F336" i="9"/>
  <c r="H335" i="9"/>
  <c r="E335" i="9" s="1"/>
  <c r="G335" i="9"/>
  <c r="F335" i="9"/>
  <c r="B335" i="9"/>
  <c r="F334" i="9"/>
  <c r="H333" i="9"/>
  <c r="E333" i="9" s="1"/>
  <c r="G333" i="9"/>
  <c r="F333" i="9"/>
  <c r="H332" i="9"/>
  <c r="G332" i="9"/>
  <c r="F332" i="9"/>
  <c r="E332" i="9"/>
  <c r="B332" i="9" s="1"/>
  <c r="H331" i="9"/>
  <c r="E331" i="9" s="1"/>
  <c r="G331" i="9"/>
  <c r="F331" i="9"/>
  <c r="H330" i="9"/>
  <c r="G330" i="9"/>
  <c r="F330" i="9"/>
  <c r="E330" i="9"/>
  <c r="B330" i="9" s="1"/>
  <c r="H329" i="9"/>
  <c r="G329" i="9"/>
  <c r="F329" i="9"/>
  <c r="H328" i="9"/>
  <c r="G328" i="9"/>
  <c r="F328" i="9"/>
  <c r="E328" i="9"/>
  <c r="B328" i="9" s="1"/>
  <c r="H327" i="9"/>
  <c r="G327" i="9"/>
  <c r="F327" i="9"/>
  <c r="H326" i="9"/>
  <c r="E326" i="9" s="1"/>
  <c r="B326" i="9" s="1"/>
  <c r="G326" i="9"/>
  <c r="F326" i="9"/>
  <c r="H325" i="9"/>
  <c r="E325" i="9" s="1"/>
  <c r="G325" i="9"/>
  <c r="F325" i="9"/>
  <c r="H324" i="9"/>
  <c r="G324" i="9"/>
  <c r="F324" i="9"/>
  <c r="H323" i="9"/>
  <c r="E323" i="9" s="1"/>
  <c r="G323" i="9"/>
  <c r="F323" i="9"/>
  <c r="H322" i="9"/>
  <c r="G322" i="9"/>
  <c r="F322" i="9"/>
  <c r="H321" i="9"/>
  <c r="E321" i="9" s="1"/>
  <c r="G321" i="9"/>
  <c r="F321" i="9"/>
  <c r="H320" i="9"/>
  <c r="G320" i="9"/>
  <c r="F320" i="9"/>
  <c r="H319" i="9"/>
  <c r="E319" i="9" s="1"/>
  <c r="G319" i="9"/>
  <c r="F319" i="9"/>
  <c r="H318" i="9"/>
  <c r="G318" i="9"/>
  <c r="F318" i="9"/>
  <c r="E318" i="9"/>
  <c r="B318" i="9" s="1"/>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E172" i="9" s="1"/>
  <c r="G172" i="9"/>
  <c r="F172" i="9"/>
  <c r="B172" i="9"/>
  <c r="H171" i="9"/>
  <c r="G171" i="9"/>
  <c r="F171" i="9"/>
  <c r="E171" i="9"/>
  <c r="B171" i="9" s="1"/>
  <c r="H170" i="9"/>
  <c r="E170" i="9" s="1"/>
  <c r="G170" i="9"/>
  <c r="F170" i="9"/>
  <c r="B170" i="9"/>
  <c r="H169" i="9"/>
  <c r="G169" i="9"/>
  <c r="F169" i="9"/>
  <c r="E169" i="9"/>
  <c r="B169" i="9" s="1"/>
  <c r="H168" i="9"/>
  <c r="E168" i="9" s="1"/>
  <c r="G168" i="9"/>
  <c r="F168" i="9"/>
  <c r="B168" i="9"/>
  <c r="H167" i="9"/>
  <c r="G167" i="9"/>
  <c r="F167" i="9"/>
  <c r="E167" i="9"/>
  <c r="B167" i="9" s="1"/>
  <c r="H166" i="9"/>
  <c r="E166" i="9" s="1"/>
  <c r="G166" i="9"/>
  <c r="F166" i="9"/>
  <c r="B166" i="9"/>
  <c r="H165" i="9"/>
  <c r="G165" i="9"/>
  <c r="F165" i="9"/>
  <c r="E165" i="9"/>
  <c r="B165" i="9" s="1"/>
  <c r="H164" i="9"/>
  <c r="E164" i="9" s="1"/>
  <c r="G164" i="9"/>
  <c r="F164" i="9"/>
  <c r="B164" i="9"/>
  <c r="H163" i="9"/>
  <c r="G163" i="9"/>
  <c r="F163" i="9"/>
  <c r="E163" i="9"/>
  <c r="B163" i="9" s="1"/>
  <c r="H162" i="9"/>
  <c r="E162" i="9" s="1"/>
  <c r="G162" i="9"/>
  <c r="F162" i="9"/>
  <c r="B162" i="9"/>
  <c r="H161" i="9"/>
  <c r="G161" i="9"/>
  <c r="F161" i="9"/>
  <c r="E161" i="9"/>
  <c r="B161" i="9" s="1"/>
  <c r="H160" i="9"/>
  <c r="E160" i="9" s="1"/>
  <c r="G160" i="9"/>
  <c r="F160" i="9"/>
  <c r="B160" i="9"/>
  <c r="H159" i="9"/>
  <c r="G159" i="9"/>
  <c r="F159" i="9"/>
  <c r="E159" i="9"/>
  <c r="B159" i="9" s="1"/>
  <c r="H158" i="9"/>
  <c r="E158" i="9" s="1"/>
  <c r="G158" i="9"/>
  <c r="F158" i="9"/>
  <c r="B158" i="9"/>
  <c r="H157" i="9"/>
  <c r="G157" i="9"/>
  <c r="F157" i="9"/>
  <c r="E157" i="9"/>
  <c r="B157" i="9" s="1"/>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H143" i="9"/>
  <c r="G143" i="9"/>
  <c r="F143" i="9"/>
  <c r="E143" i="9"/>
  <c r="B143" i="9" s="1"/>
  <c r="H142" i="9"/>
  <c r="E142" i="9" s="1"/>
  <c r="G142" i="9"/>
  <c r="F142" i="9"/>
  <c r="H141" i="9"/>
  <c r="G141" i="9"/>
  <c r="F141" i="9"/>
  <c r="E141" i="9"/>
  <c r="B141" i="9" s="1"/>
  <c r="H140" i="9"/>
  <c r="E140" i="9" s="1"/>
  <c r="G140" i="9"/>
  <c r="F140" i="9"/>
  <c r="H139" i="9"/>
  <c r="G139" i="9"/>
  <c r="F139" i="9"/>
  <c r="E139" i="9"/>
  <c r="B139" i="9" s="1"/>
  <c r="H138" i="9"/>
  <c r="E138" i="9" s="1"/>
  <c r="G138" i="9"/>
  <c r="F138" i="9"/>
  <c r="H137" i="9"/>
  <c r="G137" i="9"/>
  <c r="F137" i="9"/>
  <c r="E137" i="9"/>
  <c r="B137" i="9" s="1"/>
  <c r="H136" i="9"/>
  <c r="E136" i="9" s="1"/>
  <c r="G136" i="9"/>
  <c r="F136" i="9"/>
  <c r="H135" i="9"/>
  <c r="G135" i="9"/>
  <c r="F135" i="9"/>
  <c r="E135" i="9"/>
  <c r="B135" i="9" s="1"/>
  <c r="H134" i="9"/>
  <c r="E134" i="9" s="1"/>
  <c r="G134" i="9"/>
  <c r="F134" i="9"/>
  <c r="H133" i="9"/>
  <c r="G133" i="9"/>
  <c r="F133" i="9"/>
  <c r="E133" i="9"/>
  <c r="B133" i="9" s="1"/>
  <c r="H132" i="9"/>
  <c r="E132" i="9" s="1"/>
  <c r="G132" i="9"/>
  <c r="F132" i="9"/>
  <c r="H131" i="9"/>
  <c r="G131" i="9"/>
  <c r="F131" i="9"/>
  <c r="E131" i="9"/>
  <c r="B131" i="9" s="1"/>
  <c r="H130" i="9"/>
  <c r="E130" i="9" s="1"/>
  <c r="G130" i="9"/>
  <c r="F130" i="9"/>
  <c r="H129" i="9"/>
  <c r="G129" i="9"/>
  <c r="F129" i="9"/>
  <c r="E129" i="9"/>
  <c r="B129" i="9" s="1"/>
  <c r="H128" i="9"/>
  <c r="E128" i="9" s="1"/>
  <c r="G128" i="9"/>
  <c r="F128" i="9"/>
  <c r="H127" i="9"/>
  <c r="G127" i="9"/>
  <c r="F127" i="9"/>
  <c r="E127" i="9"/>
  <c r="B127" i="9" s="1"/>
  <c r="H126" i="9"/>
  <c r="E126" i="9" s="1"/>
  <c r="G126" i="9"/>
  <c r="F126" i="9"/>
  <c r="H125" i="9"/>
  <c r="G125" i="9"/>
  <c r="F125" i="9"/>
  <c r="E125" i="9"/>
  <c r="B125" i="9" s="1"/>
  <c r="H124" i="9"/>
  <c r="E124" i="9" s="1"/>
  <c r="G124" i="9"/>
  <c r="F124" i="9"/>
  <c r="H123" i="9"/>
  <c r="G123" i="9"/>
  <c r="F123" i="9"/>
  <c r="E123" i="9"/>
  <c r="B123" i="9" s="1"/>
  <c r="H122" i="9"/>
  <c r="E122" i="9" s="1"/>
  <c r="G122" i="9"/>
  <c r="F122" i="9"/>
  <c r="H121" i="9"/>
  <c r="G121" i="9"/>
  <c r="F121" i="9"/>
  <c r="E121" i="9"/>
  <c r="B121" i="9" s="1"/>
  <c r="H120" i="9"/>
  <c r="E120" i="9" s="1"/>
  <c r="G120" i="9"/>
  <c r="F120" i="9"/>
  <c r="H119" i="9"/>
  <c r="G119" i="9"/>
  <c r="F119" i="9"/>
  <c r="E119" i="9"/>
  <c r="B119" i="9" s="1"/>
  <c r="H118" i="9"/>
  <c r="E118" i="9" s="1"/>
  <c r="G118" i="9"/>
  <c r="F118" i="9"/>
  <c r="H117" i="9"/>
  <c r="G117" i="9"/>
  <c r="F117" i="9"/>
  <c r="E117" i="9"/>
  <c r="B117" i="9" s="1"/>
  <c r="H116" i="9"/>
  <c r="E116" i="9" s="1"/>
  <c r="G116" i="9"/>
  <c r="F116" i="9"/>
  <c r="H115" i="9"/>
  <c r="G115" i="9"/>
  <c r="F115" i="9"/>
  <c r="E115" i="9"/>
  <c r="B115" i="9" s="1"/>
  <c r="H114" i="9"/>
  <c r="E114" i="9" s="1"/>
  <c r="G114" i="9"/>
  <c r="F114" i="9"/>
  <c r="H113" i="9"/>
  <c r="G113" i="9"/>
  <c r="F113" i="9"/>
  <c r="E113" i="9"/>
  <c r="B113" i="9" s="1"/>
  <c r="H112" i="9"/>
  <c r="E112" i="9" s="1"/>
  <c r="G112" i="9"/>
  <c r="F112" i="9"/>
  <c r="H111" i="9"/>
  <c r="G111" i="9"/>
  <c r="F111" i="9"/>
  <c r="E111" i="9"/>
  <c r="B111" i="9" s="1"/>
  <c r="H110" i="9"/>
  <c r="E110" i="9" s="1"/>
  <c r="G110" i="9"/>
  <c r="F110" i="9"/>
  <c r="H109" i="9"/>
  <c r="G109" i="9"/>
  <c r="F109" i="9"/>
  <c r="E109" i="9"/>
  <c r="B109" i="9" s="1"/>
  <c r="H108" i="9"/>
  <c r="E108" i="9" s="1"/>
  <c r="G108" i="9"/>
  <c r="F108" i="9"/>
  <c r="H107" i="9"/>
  <c r="G107" i="9"/>
  <c r="F107" i="9"/>
  <c r="E107" i="9"/>
  <c r="B107" i="9" s="1"/>
  <c r="H106" i="9"/>
  <c r="E106" i="9" s="1"/>
  <c r="G106" i="9"/>
  <c r="F106" i="9"/>
  <c r="H105" i="9"/>
  <c r="G105" i="9"/>
  <c r="F105" i="9"/>
  <c r="E105" i="9"/>
  <c r="B105" i="9" s="1"/>
  <c r="H104" i="9"/>
  <c r="E104" i="9" s="1"/>
  <c r="G104" i="9"/>
  <c r="F104" i="9"/>
  <c r="H103" i="9"/>
  <c r="G103" i="9"/>
  <c r="F103" i="9"/>
  <c r="E103" i="9"/>
  <c r="B103" i="9" s="1"/>
  <c r="H102" i="9"/>
  <c r="E102" i="9" s="1"/>
  <c r="G102" i="9"/>
  <c r="F102" i="9"/>
  <c r="H101" i="9"/>
  <c r="G101" i="9"/>
  <c r="F101" i="9"/>
  <c r="E101" i="9"/>
  <c r="B101" i="9" s="1"/>
  <c r="H100" i="9"/>
  <c r="E100" i="9" s="1"/>
  <c r="G100" i="9"/>
  <c r="F100" i="9"/>
  <c r="H99" i="9"/>
  <c r="G99" i="9"/>
  <c r="F99" i="9"/>
  <c r="E99" i="9"/>
  <c r="B99" i="9" s="1"/>
  <c r="H98" i="9"/>
  <c r="E98" i="9" s="1"/>
  <c r="G98" i="9"/>
  <c r="F98" i="9"/>
  <c r="H97" i="9"/>
  <c r="G97" i="9"/>
  <c r="F97" i="9"/>
  <c r="E97" i="9"/>
  <c r="B97" i="9" s="1"/>
  <c r="H96" i="9"/>
  <c r="E96" i="9" s="1"/>
  <c r="G96" i="9"/>
  <c r="F96" i="9"/>
  <c r="H95" i="9"/>
  <c r="G95" i="9"/>
  <c r="F95" i="9"/>
  <c r="E95" i="9"/>
  <c r="B95" i="9" s="1"/>
  <c r="H94" i="9"/>
  <c r="E94" i="9" s="1"/>
  <c r="G94" i="9"/>
  <c r="F94" i="9"/>
  <c r="H93" i="9"/>
  <c r="G93" i="9"/>
  <c r="F93" i="9"/>
  <c r="E93" i="9"/>
  <c r="B93" i="9" s="1"/>
  <c r="H92" i="9"/>
  <c r="E92" i="9" s="1"/>
  <c r="G92" i="9"/>
  <c r="F92" i="9"/>
  <c r="H91" i="9"/>
  <c r="G91" i="9"/>
  <c r="F91" i="9"/>
  <c r="E91" i="9"/>
  <c r="B91" i="9" s="1"/>
  <c r="H90" i="9"/>
  <c r="E90" i="9" s="1"/>
  <c r="G90" i="9"/>
  <c r="F90" i="9"/>
  <c r="H89" i="9"/>
  <c r="G89" i="9"/>
  <c r="F89" i="9"/>
  <c r="E89" i="9"/>
  <c r="B89" i="9" s="1"/>
  <c r="H88" i="9"/>
  <c r="E88" i="9" s="1"/>
  <c r="G88" i="9"/>
  <c r="F88" i="9"/>
  <c r="H87" i="9"/>
  <c r="G87" i="9"/>
  <c r="F87" i="9"/>
  <c r="E87" i="9"/>
  <c r="B87" i="9" s="1"/>
  <c r="H86" i="9"/>
  <c r="E86" i="9" s="1"/>
  <c r="G86" i="9"/>
  <c r="F86" i="9"/>
  <c r="H85" i="9"/>
  <c r="G85" i="9"/>
  <c r="F85" i="9"/>
  <c r="E85" i="9"/>
  <c r="B85" i="9" s="1"/>
  <c r="H84" i="9"/>
  <c r="E84" i="9" s="1"/>
  <c r="G84" i="9"/>
  <c r="F84" i="9"/>
  <c r="H83" i="9"/>
  <c r="G83" i="9"/>
  <c r="F83" i="9"/>
  <c r="E83" i="9"/>
  <c r="B83" i="9" s="1"/>
  <c r="H82" i="9"/>
  <c r="E82" i="9" s="1"/>
  <c r="G82" i="9"/>
  <c r="F82" i="9"/>
  <c r="H81" i="9"/>
  <c r="G81" i="9"/>
  <c r="F81" i="9"/>
  <c r="E81" i="9"/>
  <c r="B81" i="9" s="1"/>
  <c r="H80" i="9"/>
  <c r="E80" i="9" s="1"/>
  <c r="G80" i="9"/>
  <c r="F80" i="9"/>
  <c r="H79" i="9"/>
  <c r="G79" i="9"/>
  <c r="F79" i="9"/>
  <c r="E79" i="9"/>
  <c r="B79" i="9" s="1"/>
  <c r="H78" i="9"/>
  <c r="E78" i="9" s="1"/>
  <c r="G78" i="9"/>
  <c r="F78" i="9"/>
  <c r="H77" i="9"/>
  <c r="G77" i="9"/>
  <c r="F77" i="9"/>
  <c r="E77" i="9"/>
  <c r="B77" i="9" s="1"/>
  <c r="H76" i="9"/>
  <c r="E76" i="9" s="1"/>
  <c r="G76" i="9"/>
  <c r="F76" i="9"/>
  <c r="H75" i="9"/>
  <c r="G75" i="9"/>
  <c r="F75" i="9"/>
  <c r="E75" i="9"/>
  <c r="B75" i="9" s="1"/>
  <c r="H74" i="9"/>
  <c r="E74" i="9" s="1"/>
  <c r="G74" i="9"/>
  <c r="F74" i="9"/>
  <c r="H73" i="9"/>
  <c r="G73" i="9"/>
  <c r="F73" i="9"/>
  <c r="E73" i="9"/>
  <c r="B73" i="9" s="1"/>
  <c r="H72" i="9"/>
  <c r="E72" i="9" s="1"/>
  <c r="G72" i="9"/>
  <c r="F72" i="9"/>
  <c r="H71" i="9"/>
  <c r="G71" i="9"/>
  <c r="F71" i="9"/>
  <c r="E71" i="9"/>
  <c r="B71" i="9" s="1"/>
  <c r="H70" i="9"/>
  <c r="E70" i="9" s="1"/>
  <c r="G70" i="9"/>
  <c r="F70" i="9"/>
  <c r="H69" i="9"/>
  <c r="G69" i="9"/>
  <c r="F69" i="9"/>
  <c r="E69" i="9"/>
  <c r="B69" i="9" s="1"/>
  <c r="H68" i="9"/>
  <c r="E68" i="9" s="1"/>
  <c r="G68" i="9"/>
  <c r="F68" i="9"/>
  <c r="H67" i="9"/>
  <c r="G67" i="9"/>
  <c r="F67" i="9"/>
  <c r="E67" i="9"/>
  <c r="B67" i="9" s="1"/>
  <c r="H66" i="9"/>
  <c r="E66" i="9" s="1"/>
  <c r="G66" i="9"/>
  <c r="F66" i="9"/>
  <c r="H65" i="9"/>
  <c r="G65" i="9"/>
  <c r="F65" i="9"/>
  <c r="E65" i="9"/>
  <c r="B65" i="9" s="1"/>
  <c r="H64" i="9"/>
  <c r="E64" i="9" s="1"/>
  <c r="G64" i="9"/>
  <c r="F64" i="9"/>
  <c r="H63" i="9"/>
  <c r="G63" i="9"/>
  <c r="F63" i="9"/>
  <c r="E63" i="9"/>
  <c r="B63" i="9" s="1"/>
  <c r="H62" i="9"/>
  <c r="E62" i="9" s="1"/>
  <c r="G62" i="9"/>
  <c r="F62" i="9"/>
  <c r="H61" i="9"/>
  <c r="G61" i="9"/>
  <c r="F61" i="9"/>
  <c r="E61" i="9"/>
  <c r="B61" i="9" s="1"/>
  <c r="H60" i="9"/>
  <c r="E60" i="9" s="1"/>
  <c r="G60" i="9"/>
  <c r="F60" i="9"/>
  <c r="H59" i="9"/>
  <c r="G59" i="9"/>
  <c r="F59" i="9"/>
  <c r="E59" i="9"/>
  <c r="B59" i="9" s="1"/>
  <c r="H58" i="9"/>
  <c r="E58" i="9" s="1"/>
  <c r="G58" i="9"/>
  <c r="F58" i="9"/>
  <c r="H57" i="9"/>
  <c r="E57" i="9" s="1"/>
  <c r="B57" i="9" s="1"/>
  <c r="G57" i="9"/>
  <c r="F57" i="9"/>
  <c r="H56" i="9"/>
  <c r="E56" i="9" s="1"/>
  <c r="G56" i="9"/>
  <c r="F56" i="9"/>
  <c r="H55" i="9"/>
  <c r="E55" i="9" s="1"/>
  <c r="B55" i="9" s="1"/>
  <c r="G55" i="9"/>
  <c r="F55" i="9"/>
  <c r="H54" i="9"/>
  <c r="E54" i="9" s="1"/>
  <c r="G54" i="9"/>
  <c r="F54" i="9"/>
  <c r="H53" i="9"/>
  <c r="E53" i="9" s="1"/>
  <c r="B53" i="9" s="1"/>
  <c r="G53" i="9"/>
  <c r="F53" i="9"/>
  <c r="H52" i="9"/>
  <c r="E52" i="9" s="1"/>
  <c r="G52" i="9"/>
  <c r="F52" i="9"/>
  <c r="H51" i="9"/>
  <c r="G51" i="9"/>
  <c r="F51" i="9"/>
  <c r="E51" i="9"/>
  <c r="B51" i="9" s="1"/>
  <c r="H50" i="9"/>
  <c r="E50" i="9" s="1"/>
  <c r="G50" i="9"/>
  <c r="F50" i="9"/>
  <c r="H49" i="9"/>
  <c r="E49" i="9" s="1"/>
  <c r="B49" i="9" s="1"/>
  <c r="G49" i="9"/>
  <c r="F49" i="9"/>
  <c r="H48" i="9"/>
  <c r="E48" i="9" s="1"/>
  <c r="G48" i="9"/>
  <c r="F48" i="9"/>
  <c r="H47" i="9"/>
  <c r="G47" i="9"/>
  <c r="F47" i="9"/>
  <c r="E47" i="9"/>
  <c r="B47" i="9" s="1"/>
  <c r="H46" i="9"/>
  <c r="E46" i="9" s="1"/>
  <c r="G46" i="9"/>
  <c r="F46" i="9"/>
  <c r="H45" i="9"/>
  <c r="G45" i="9"/>
  <c r="F45" i="9"/>
  <c r="E45" i="9"/>
  <c r="B45" i="9" s="1"/>
  <c r="H44" i="9"/>
  <c r="E44" i="9" s="1"/>
  <c r="G44" i="9"/>
  <c r="F44" i="9"/>
  <c r="H43" i="9"/>
  <c r="G43" i="9"/>
  <c r="F43" i="9"/>
  <c r="E43" i="9"/>
  <c r="B43" i="9" s="1"/>
  <c r="H42" i="9"/>
  <c r="E42" i="9" s="1"/>
  <c r="G42" i="9"/>
  <c r="F42" i="9"/>
  <c r="H41" i="9"/>
  <c r="G41" i="9"/>
  <c r="F41" i="9"/>
  <c r="E41" i="9"/>
  <c r="B41" i="9" s="1"/>
  <c r="H40" i="9"/>
  <c r="E40" i="9" s="1"/>
  <c r="G40" i="9"/>
  <c r="F40" i="9"/>
  <c r="H39" i="9"/>
  <c r="G39" i="9"/>
  <c r="F39" i="9"/>
  <c r="E39" i="9"/>
  <c r="B39" i="9" s="1"/>
  <c r="H38" i="9"/>
  <c r="E38" i="9" s="1"/>
  <c r="G38" i="9"/>
  <c r="F38" i="9"/>
  <c r="H37" i="9"/>
  <c r="G37" i="9"/>
  <c r="F37" i="9"/>
  <c r="H36" i="9"/>
  <c r="G36" i="9"/>
  <c r="F36" i="9"/>
  <c r="H35" i="9"/>
  <c r="E35" i="9" s="1"/>
  <c r="B35" i="9" s="1"/>
  <c r="G35" i="9"/>
  <c r="F35" i="9"/>
  <c r="H34" i="9"/>
  <c r="E34" i="9" s="1"/>
  <c r="G34" i="9"/>
  <c r="F34" i="9"/>
  <c r="H33" i="9"/>
  <c r="G33" i="9"/>
  <c r="F33" i="9"/>
  <c r="E33" i="9"/>
  <c r="B33" i="9" s="1"/>
  <c r="H32" i="9"/>
  <c r="E32" i="9" s="1"/>
  <c r="G32" i="9"/>
  <c r="F32" i="9"/>
  <c r="H31" i="9"/>
  <c r="G31" i="9"/>
  <c r="F31" i="9"/>
  <c r="H30" i="9"/>
  <c r="E30" i="9" s="1"/>
  <c r="G30" i="9"/>
  <c r="F30" i="9"/>
  <c r="H29" i="9"/>
  <c r="G29" i="9"/>
  <c r="F29" i="9"/>
  <c r="E29" i="9"/>
  <c r="B29" i="9" s="1"/>
  <c r="H28" i="9"/>
  <c r="E28" i="9" s="1"/>
  <c r="G28" i="9"/>
  <c r="F28" i="9"/>
  <c r="H27" i="9"/>
  <c r="G27" i="9"/>
  <c r="F27" i="9"/>
  <c r="E27" i="9"/>
  <c r="B27" i="9" s="1"/>
  <c r="H26" i="9"/>
  <c r="E26" i="9" s="1"/>
  <c r="G26" i="9"/>
  <c r="F26" i="9"/>
  <c r="H25" i="9"/>
  <c r="G25" i="9"/>
  <c r="F25" i="9"/>
  <c r="E25" i="9"/>
  <c r="B25" i="9" s="1"/>
  <c r="F24" i="9"/>
  <c r="F4" i="9"/>
  <c r="O3" i="9"/>
  <c r="G296" i="9" s="1"/>
  <c r="I3" i="9"/>
  <c r="H3" i="9"/>
  <c r="G3" i="9"/>
  <c r="D104" i="8"/>
  <c r="D97" i="8"/>
  <c r="D92" i="8"/>
  <c r="D87" i="8"/>
  <c r="D82" i="8"/>
  <c r="D77" i="8"/>
  <c r="D72" i="8"/>
  <c r="D67" i="8"/>
  <c r="D62" i="8"/>
  <c r="D57" i="8"/>
  <c r="D52" i="8"/>
  <c r="D51" i="8" s="1"/>
  <c r="D46" i="8"/>
  <c r="D37" i="8"/>
  <c r="D27" i="8"/>
  <c r="D25" i="8" s="1"/>
  <c r="C1602" i="1" s="1"/>
  <c r="D18" i="8"/>
  <c r="C1595" i="1" s="1"/>
  <c r="H1595" i="1" s="1"/>
  <c r="D8" i="8"/>
  <c r="D6" i="8" s="1"/>
  <c r="E44" i="7"/>
  <c r="D44" i="7"/>
  <c r="H36" i="3" s="1"/>
  <c r="E39" i="7"/>
  <c r="D39" i="7"/>
  <c r="E38" i="7"/>
  <c r="D38" i="7"/>
  <c r="H35" i="3" s="1"/>
  <c r="E30" i="7"/>
  <c r="D30" i="7"/>
  <c r="E23" i="7"/>
  <c r="D23" i="7"/>
  <c r="E22" i="7"/>
  <c r="D22" i="7"/>
  <c r="H34" i="3" s="1"/>
  <c r="E14" i="7"/>
  <c r="D14" i="7"/>
  <c r="C1547" i="1" s="1"/>
  <c r="E7" i="7"/>
  <c r="D7" i="7"/>
  <c r="C1540" i="1" s="1"/>
  <c r="E6" i="7"/>
  <c r="D6" i="7"/>
  <c r="C1539" i="1" s="1"/>
  <c r="E5" i="7"/>
  <c r="I33" i="3" s="1"/>
  <c r="D5" i="7"/>
  <c r="F140" i="6"/>
  <c r="F139" i="6"/>
  <c r="F138" i="6"/>
  <c r="F137" i="6"/>
  <c r="F136" i="6"/>
  <c r="F135" i="6"/>
  <c r="F134" i="6"/>
  <c r="F133" i="6"/>
  <c r="F132" i="6"/>
  <c r="F131" i="6"/>
  <c r="E130" i="6"/>
  <c r="D130" i="6"/>
  <c r="E129" i="6"/>
  <c r="F128" i="6"/>
  <c r="F127" i="6"/>
  <c r="F126" i="6"/>
  <c r="F125" i="6"/>
  <c r="F124" i="6"/>
  <c r="F123" i="6"/>
  <c r="E122" i="6"/>
  <c r="D122" i="6"/>
  <c r="C1518" i="1" s="1"/>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C1490" i="1" s="1"/>
  <c r="F93" i="6"/>
  <c r="F92" i="6"/>
  <c r="F91" i="6"/>
  <c r="E90" i="6"/>
  <c r="D90" i="6"/>
  <c r="F88" i="6"/>
  <c r="F87" i="6"/>
  <c r="F86" i="6"/>
  <c r="F85" i="6"/>
  <c r="F84" i="6"/>
  <c r="F83" i="6"/>
  <c r="E82" i="6"/>
  <c r="D82" i="6"/>
  <c r="C1478" i="1"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C1450" i="1" s="1"/>
  <c r="F53" i="6"/>
  <c r="F52" i="6"/>
  <c r="F51" i="6"/>
  <c r="E50" i="6"/>
  <c r="D50" i="6"/>
  <c r="C1446" i="1" s="1"/>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C1424" i="1" s="1"/>
  <c r="G1424" i="1" s="1"/>
  <c r="F27" i="6"/>
  <c r="F26" i="6"/>
  <c r="F25" i="6"/>
  <c r="F24" i="6"/>
  <c r="F23" i="6"/>
  <c r="E22" i="6"/>
  <c r="D22" i="6"/>
  <c r="C1418" i="1" s="1"/>
  <c r="F21" i="6"/>
  <c r="F20" i="6"/>
  <c r="F19" i="6"/>
  <c r="F18" i="6"/>
  <c r="F17" i="6"/>
  <c r="F16" i="6"/>
  <c r="F15" i="6"/>
  <c r="F14" i="6"/>
  <c r="E13" i="6"/>
  <c r="D13" i="6"/>
  <c r="F13" i="6" s="1"/>
  <c r="F12" i="6"/>
  <c r="F11" i="6"/>
  <c r="E10" i="6"/>
  <c r="D10" i="6"/>
  <c r="F10" i="6" s="1"/>
  <c r="F9" i="6"/>
  <c r="F8" i="6"/>
  <c r="F7"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D1260" i="1" s="1"/>
  <c r="H1260" i="1" s="1"/>
  <c r="D256" i="5"/>
  <c r="D255" i="5" s="1"/>
  <c r="F254" i="5"/>
  <c r="F253" i="5"/>
  <c r="E252" i="5"/>
  <c r="D1256" i="1" s="1"/>
  <c r="H1256" i="1" s="1"/>
  <c r="D252" i="5"/>
  <c r="D251" i="5" s="1"/>
  <c r="F250" i="5"/>
  <c r="F249" i="5"/>
  <c r="E248" i="5"/>
  <c r="D248" i="5"/>
  <c r="C1252" i="1"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D219" i="5" s="1"/>
  <c r="E219" i="5"/>
  <c r="H339" i="9" s="1"/>
  <c r="F218" i="5"/>
  <c r="F217" i="5"/>
  <c r="F216" i="5"/>
  <c r="F215" i="5"/>
  <c r="F214" i="5"/>
  <c r="F213" i="5"/>
  <c r="F212" i="5"/>
  <c r="E211" i="5"/>
  <c r="E203" i="5" s="1"/>
  <c r="H338" i="9" s="1"/>
  <c r="D211" i="5"/>
  <c r="F211" i="5" s="1"/>
  <c r="F210" i="5"/>
  <c r="F209" i="5"/>
  <c r="F208" i="5"/>
  <c r="F207" i="5"/>
  <c r="F206" i="5"/>
  <c r="F205" i="5"/>
  <c r="E204" i="5"/>
  <c r="D204" i="5"/>
  <c r="D203" i="5" s="1"/>
  <c r="F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D178" i="5" s="1"/>
  <c r="F180" i="5"/>
  <c r="F179" i="5"/>
  <c r="E178" i="5"/>
  <c r="D1182" i="1" s="1"/>
  <c r="H1182" i="1" s="1"/>
  <c r="D177"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E147" i="5"/>
  <c r="D1152" i="1" s="1"/>
  <c r="F146" i="5"/>
  <c r="F145" i="5"/>
  <c r="F144" i="5"/>
  <c r="E143" i="5"/>
  <c r="D143" i="5"/>
  <c r="F143" i="5" s="1"/>
  <c r="F142" i="5"/>
  <c r="F141" i="5"/>
  <c r="F140" i="5"/>
  <c r="F139" i="5"/>
  <c r="F138" i="5"/>
  <c r="F137" i="5"/>
  <c r="E136" i="5"/>
  <c r="D136" i="5"/>
  <c r="D135" i="5" s="1"/>
  <c r="F135" i="5" s="1"/>
  <c r="E135" i="5"/>
  <c r="D1140" i="1" s="1"/>
  <c r="H1140" i="1" s="1"/>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70" i="5"/>
  <c r="D70" i="5"/>
  <c r="F68" i="5"/>
  <c r="F67" i="5"/>
  <c r="F66" i="5"/>
  <c r="F65" i="5"/>
  <c r="F64" i="5"/>
  <c r="E63" i="5"/>
  <c r="D63" i="5"/>
  <c r="F63" i="5" s="1"/>
  <c r="F62" i="5"/>
  <c r="F61" i="5"/>
  <c r="F60" i="5"/>
  <c r="F59" i="5"/>
  <c r="F58" i="5"/>
  <c r="F57" i="5"/>
  <c r="E56" i="5"/>
  <c r="D56" i="5"/>
  <c r="C1061" i="1" s="1"/>
  <c r="F55" i="5"/>
  <c r="F54" i="5"/>
  <c r="F53" i="5"/>
  <c r="E52" i="5"/>
  <c r="D52" i="5"/>
  <c r="C1057" i="1" s="1"/>
  <c r="F51" i="5"/>
  <c r="F50" i="5"/>
  <c r="F49" i="5"/>
  <c r="F48" i="5"/>
  <c r="F47" i="5"/>
  <c r="F46" i="5"/>
  <c r="E45" i="5"/>
  <c r="D45" i="5"/>
  <c r="F45" i="5" s="1"/>
  <c r="F44" i="5"/>
  <c r="F43" i="5"/>
  <c r="F42" i="5"/>
  <c r="E41" i="5"/>
  <c r="D41" i="5"/>
  <c r="F41" i="5" s="1"/>
  <c r="F40" i="5"/>
  <c r="F39" i="5"/>
  <c r="F38" i="5"/>
  <c r="F37" i="5"/>
  <c r="F36" i="5"/>
  <c r="E35" i="5"/>
  <c r="D1040" i="1" s="1"/>
  <c r="H1040" i="1" s="1"/>
  <c r="D35" i="5"/>
  <c r="F34" i="5"/>
  <c r="F33" i="5"/>
  <c r="F32" i="5"/>
  <c r="F31" i="5"/>
  <c r="F30" i="5"/>
  <c r="E29" i="5"/>
  <c r="D29" i="5"/>
  <c r="F29" i="5" s="1"/>
  <c r="F28" i="5"/>
  <c r="F27" i="5"/>
  <c r="F26" i="5"/>
  <c r="F25" i="5"/>
  <c r="F24" i="5"/>
  <c r="F23" i="5"/>
  <c r="F22" i="5"/>
  <c r="F21" i="5"/>
  <c r="F20" i="5"/>
  <c r="E19" i="5"/>
  <c r="D1024" i="1" s="1"/>
  <c r="H1024" i="1" s="1"/>
  <c r="D19" i="5"/>
  <c r="F19" i="5" s="1"/>
  <c r="F18" i="5"/>
  <c r="F17" i="5"/>
  <c r="F16" i="5"/>
  <c r="F15" i="5"/>
  <c r="F14" i="5"/>
  <c r="E13" i="5"/>
  <c r="D13" i="5"/>
  <c r="D12"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C649" i="1" s="1"/>
  <c r="F655" i="4"/>
  <c r="F654" i="4"/>
  <c r="F653" i="4"/>
  <c r="F651" i="4"/>
  <c r="E648" i="4"/>
  <c r="D642" i="1" s="1"/>
  <c r="D647" i="4"/>
  <c r="F642" i="4"/>
  <c r="F641" i="4"/>
  <c r="F638" i="4"/>
  <c r="F637" i="4"/>
  <c r="E636" i="4"/>
  <c r="D636" i="4"/>
  <c r="F636" i="4" s="1"/>
  <c r="F635" i="4"/>
  <c r="F634" i="4"/>
  <c r="E633" i="4"/>
  <c r="D633" i="4"/>
  <c r="C627" i="1" s="1"/>
  <c r="F632" i="4"/>
  <c r="F631" i="4"/>
  <c r="E630" i="4"/>
  <c r="D630" i="4"/>
  <c r="F630" i="4" s="1"/>
  <c r="D629"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8" i="4"/>
  <c r="F598" i="4" s="1"/>
  <c r="F596" i="4"/>
  <c r="F595" i="4"/>
  <c r="E594" i="4"/>
  <c r="E584" i="4" s="1"/>
  <c r="D594" i="4"/>
  <c r="F594" i="4" s="1"/>
  <c r="F593" i="4"/>
  <c r="F592" i="4"/>
  <c r="E591" i="4"/>
  <c r="D591" i="4"/>
  <c r="C585" i="1" s="1"/>
  <c r="F590" i="4"/>
  <c r="E589" i="4"/>
  <c r="D589" i="4"/>
  <c r="C583" i="1" s="1"/>
  <c r="G583" i="1" s="1"/>
  <c r="F588" i="4"/>
  <c r="F587" i="4"/>
  <c r="F586" i="4"/>
  <c r="E585" i="4"/>
  <c r="D585" i="4"/>
  <c r="F583" i="4"/>
  <c r="F582" i="4"/>
  <c r="E581" i="4"/>
  <c r="D581" i="4"/>
  <c r="F580" i="4"/>
  <c r="F579" i="4"/>
  <c r="E578" i="4"/>
  <c r="D578" i="4"/>
  <c r="F578" i="4" s="1"/>
  <c r="F577" i="4"/>
  <c r="F576" i="4"/>
  <c r="E575" i="4"/>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C551" i="1"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E532" i="4"/>
  <c r="E522" i="4" s="1"/>
  <c r="D516" i="1" s="1"/>
  <c r="D532" i="4"/>
  <c r="F532" i="4" s="1"/>
  <c r="F531" i="4"/>
  <c r="F530"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G180" i="9" s="1"/>
  <c r="F472" i="4"/>
  <c r="F471" i="4"/>
  <c r="E470" i="4"/>
  <c r="E466" i="4"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D427" i="4"/>
  <c r="D648" i="4" s="1"/>
  <c r="E426" i="4"/>
  <c r="E647" i="4" s="1"/>
  <c r="D641" i="1"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D368" i="1" s="1"/>
  <c r="F372" i="4"/>
  <c r="F371" i="4"/>
  <c r="F370" i="4"/>
  <c r="F369" i="4"/>
  <c r="F368" i="4"/>
  <c r="F367" i="4"/>
  <c r="E366" i="4"/>
  <c r="D366" i="4"/>
  <c r="F366" i="4" s="1"/>
  <c r="F365" i="4"/>
  <c r="F364" i="4"/>
  <c r="F363" i="4"/>
  <c r="E362" i="4"/>
  <c r="D362" i="4"/>
  <c r="D361" i="4" s="1"/>
  <c r="F361"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D316" i="1" s="1"/>
  <c r="F320" i="4"/>
  <c r="F319" i="4"/>
  <c r="F318" i="4"/>
  <c r="F317" i="4"/>
  <c r="F316" i="4"/>
  <c r="F315" i="4"/>
  <c r="E314" i="4"/>
  <c r="D314" i="4"/>
  <c r="F314" i="4" s="1"/>
  <c r="F313" i="4"/>
  <c r="F312" i="4"/>
  <c r="F311" i="4"/>
  <c r="E310" i="4"/>
  <c r="D310" i="4"/>
  <c r="D309" i="4" s="1"/>
  <c r="F309" i="4" s="1"/>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0" i="1" s="1"/>
  <c r="D274" i="4"/>
  <c r="D273" i="4"/>
  <c r="F272" i="4"/>
  <c r="F271" i="4"/>
  <c r="F270" i="4"/>
  <c r="E269" i="4"/>
  <c r="E262" i="4" s="1"/>
  <c r="D258" i="1" s="1"/>
  <c r="D269" i="4"/>
  <c r="F268" i="4"/>
  <c r="F267" i="4"/>
  <c r="F266" i="4"/>
  <c r="F265" i="4"/>
  <c r="F264"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D226" i="1" s="1"/>
  <c r="F229" i="4"/>
  <c r="F228" i="4"/>
  <c r="F227" i="4"/>
  <c r="F226" i="4"/>
  <c r="E225" i="4"/>
  <c r="D225" i="4"/>
  <c r="F225" i="4" s="1"/>
  <c r="F224" i="4"/>
  <c r="F223" i="4"/>
  <c r="E222" i="4"/>
  <c r="E221" i="4" s="1"/>
  <c r="D222" i="4"/>
  <c r="F222" i="4" s="1"/>
  <c r="F221" i="4"/>
  <c r="D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D164" i="4" s="1"/>
  <c r="F163" i="4"/>
  <c r="F162" i="4"/>
  <c r="F161" i="4"/>
  <c r="E160" i="4"/>
  <c r="D160" i="4"/>
  <c r="F160" i="4" s="1"/>
  <c r="F159" i="4"/>
  <c r="F158" i="4"/>
  <c r="F157" i="4"/>
  <c r="F156" i="4"/>
  <c r="F155" i="4"/>
  <c r="E154" i="4"/>
  <c r="E153" i="4" s="1"/>
  <c r="D154" i="4"/>
  <c r="F153" i="4"/>
  <c r="D153" i="4"/>
  <c r="F151" i="4"/>
  <c r="F150" i="4"/>
  <c r="F149" i="4"/>
  <c r="F148" i="4"/>
  <c r="F147" i="4"/>
  <c r="F146" i="4"/>
  <c r="F145" i="4"/>
  <c r="F144" i="4"/>
  <c r="F143" i="4"/>
  <c r="F142" i="4"/>
  <c r="E141" i="4"/>
  <c r="D141" i="4"/>
  <c r="D140" i="4" s="1"/>
  <c r="F140" i="4" s="1"/>
  <c r="E140" i="4"/>
  <c r="D136" i="1" s="1"/>
  <c r="F139" i="4"/>
  <c r="F138" i="4"/>
  <c r="F137" i="4"/>
  <c r="F136" i="4"/>
  <c r="E135" i="4"/>
  <c r="D135" i="4"/>
  <c r="D134" i="4" s="1"/>
  <c r="E134" i="4"/>
  <c r="F133" i="4"/>
  <c r="F132" i="4"/>
  <c r="F131" i="4"/>
  <c r="F130" i="4"/>
  <c r="E129" i="4"/>
  <c r="D129" i="4"/>
  <c r="F129" i="4" s="1"/>
  <c r="F128" i="4"/>
  <c r="F127" i="4"/>
  <c r="E126" i="4"/>
  <c r="E125" i="4" s="1"/>
  <c r="D121" i="1" s="1"/>
  <c r="D126" i="4"/>
  <c r="F125" i="4"/>
  <c r="D125" i="4"/>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4" i="1" s="1"/>
  <c r="D58" i="4"/>
  <c r="F58" i="4" s="1"/>
  <c r="F57" i="4"/>
  <c r="F56" i="4"/>
  <c r="F55" i="4"/>
  <c r="F54" i="4"/>
  <c r="E53" i="4"/>
  <c r="D53" i="4"/>
  <c r="D49" i="4" s="1"/>
  <c r="F52" i="4"/>
  <c r="F51" i="4"/>
  <c r="E50" i="4"/>
  <c r="D50" i="4"/>
  <c r="F50" i="4" s="1"/>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G212" i="9" s="1"/>
  <c r="E212" i="9" s="1"/>
  <c r="B212" i="9" s="1"/>
  <c r="F16" i="4"/>
  <c r="F15" i="4"/>
  <c r="F14" i="4"/>
  <c r="F13" i="4"/>
  <c r="F12" i="4"/>
  <c r="F11" i="4"/>
  <c r="F10" i="4"/>
  <c r="F9" i="4"/>
  <c r="E8" i="4"/>
  <c r="D8" i="4"/>
  <c r="F8" i="4" s="1"/>
  <c r="I41" i="3"/>
  <c r="G41" i="3"/>
  <c r="B41" i="3"/>
  <c r="G40" i="3"/>
  <c r="B40" i="3"/>
  <c r="G39" i="3"/>
  <c r="B39" i="3"/>
  <c r="H38" i="3"/>
  <c r="G38" i="3"/>
  <c r="B38" i="3"/>
  <c r="I36" i="3"/>
  <c r="G36" i="3"/>
  <c r="B36" i="3"/>
  <c r="I35" i="3"/>
  <c r="G35" i="3"/>
  <c r="B35" i="3"/>
  <c r="I34" i="3"/>
  <c r="G34" i="3"/>
  <c r="B34" i="3"/>
  <c r="G33" i="3"/>
  <c r="B33" i="3"/>
  <c r="G31" i="3"/>
  <c r="B31" i="3"/>
  <c r="I30"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3" i="1"/>
  <c r="C1683" i="1"/>
  <c r="H1683" i="1" s="1"/>
  <c r="C1682" i="1"/>
  <c r="C1681" i="1"/>
  <c r="H1681" i="1" s="1"/>
  <c r="C1680" i="1"/>
  <c r="G1679" i="1"/>
  <c r="C1679" i="1"/>
  <c r="H1679" i="1" s="1"/>
  <c r="C1678" i="1"/>
  <c r="G1677" i="1"/>
  <c r="C1677" i="1"/>
  <c r="H1677" i="1" s="1"/>
  <c r="C1676" i="1"/>
  <c r="G1675" i="1"/>
  <c r="C1675" i="1"/>
  <c r="H1675" i="1" s="1"/>
  <c r="C1674" i="1"/>
  <c r="G1673" i="1"/>
  <c r="C1673" i="1"/>
  <c r="H1673" i="1" s="1"/>
  <c r="C1672" i="1"/>
  <c r="G1671" i="1"/>
  <c r="C1671" i="1"/>
  <c r="H1671" i="1" s="1"/>
  <c r="C1670" i="1"/>
  <c r="G1669" i="1"/>
  <c r="C1669" i="1"/>
  <c r="H1669" i="1" s="1"/>
  <c r="C1668" i="1"/>
  <c r="G1667" i="1"/>
  <c r="C1667" i="1"/>
  <c r="H1667" i="1" s="1"/>
  <c r="C1666" i="1"/>
  <c r="G1665" i="1"/>
  <c r="C1665" i="1"/>
  <c r="H1665" i="1" s="1"/>
  <c r="C1664" i="1"/>
  <c r="G1663" i="1"/>
  <c r="C1663" i="1"/>
  <c r="H1663" i="1" s="1"/>
  <c r="C1662" i="1"/>
  <c r="G1661" i="1"/>
  <c r="C1661" i="1"/>
  <c r="H1661" i="1" s="1"/>
  <c r="C1660" i="1"/>
  <c r="G1659" i="1"/>
  <c r="C1659" i="1"/>
  <c r="H1659" i="1" s="1"/>
  <c r="C1658" i="1"/>
  <c r="G1657" i="1"/>
  <c r="C1657" i="1"/>
  <c r="H1657" i="1" s="1"/>
  <c r="C1656" i="1"/>
  <c r="G1655" i="1"/>
  <c r="C1655" i="1"/>
  <c r="H1655" i="1" s="1"/>
  <c r="C1654" i="1"/>
  <c r="G1653" i="1"/>
  <c r="C1653" i="1"/>
  <c r="H1653" i="1" s="1"/>
  <c r="C1652" i="1"/>
  <c r="G1651" i="1"/>
  <c r="C1651" i="1"/>
  <c r="H1651" i="1" s="1"/>
  <c r="C1650" i="1"/>
  <c r="G1649" i="1"/>
  <c r="C1649" i="1"/>
  <c r="H1649" i="1" s="1"/>
  <c r="C1648" i="1"/>
  <c r="G1647" i="1"/>
  <c r="C1647" i="1"/>
  <c r="H1647" i="1" s="1"/>
  <c r="C1646" i="1"/>
  <c r="G1645" i="1"/>
  <c r="C1645" i="1"/>
  <c r="H1645" i="1" s="1"/>
  <c r="C1644" i="1"/>
  <c r="G1643" i="1"/>
  <c r="C1643" i="1"/>
  <c r="H1643" i="1" s="1"/>
  <c r="C1642" i="1"/>
  <c r="G1641" i="1"/>
  <c r="C1641" i="1"/>
  <c r="H1641" i="1" s="1"/>
  <c r="C1640" i="1"/>
  <c r="G1639" i="1"/>
  <c r="C1639" i="1"/>
  <c r="H1639" i="1" s="1"/>
  <c r="C1638" i="1"/>
  <c r="G1637" i="1"/>
  <c r="C1637" i="1"/>
  <c r="H1637" i="1" s="1"/>
  <c r="C1636" i="1"/>
  <c r="G1635" i="1"/>
  <c r="C1635" i="1"/>
  <c r="H1635" i="1" s="1"/>
  <c r="C1634" i="1"/>
  <c r="G1633" i="1"/>
  <c r="C1633" i="1"/>
  <c r="H1633" i="1" s="1"/>
  <c r="C1632" i="1"/>
  <c r="G1631" i="1"/>
  <c r="C1631" i="1"/>
  <c r="H1631" i="1" s="1"/>
  <c r="C1630" i="1"/>
  <c r="G1629" i="1"/>
  <c r="C1629" i="1"/>
  <c r="H1629" i="1" s="1"/>
  <c r="C1628" i="1"/>
  <c r="G1627" i="1"/>
  <c r="C1627" i="1"/>
  <c r="H1627" i="1" s="1"/>
  <c r="C1626" i="1"/>
  <c r="G1625" i="1"/>
  <c r="C1625" i="1"/>
  <c r="H1625" i="1" s="1"/>
  <c r="C1624" i="1"/>
  <c r="C1620" i="1"/>
  <c r="G1619" i="1"/>
  <c r="C1619" i="1"/>
  <c r="H1619" i="1" s="1"/>
  <c r="C1618" i="1"/>
  <c r="G1617" i="1"/>
  <c r="C1617" i="1"/>
  <c r="H1617" i="1" s="1"/>
  <c r="C1616" i="1"/>
  <c r="G1615" i="1"/>
  <c r="C1615" i="1"/>
  <c r="H1615" i="1" s="1"/>
  <c r="C1614" i="1"/>
  <c r="G1613" i="1"/>
  <c r="C1613" i="1"/>
  <c r="H1613" i="1" s="1"/>
  <c r="C1612" i="1"/>
  <c r="G1611" i="1"/>
  <c r="C1611" i="1"/>
  <c r="H1611" i="1" s="1"/>
  <c r="C1610" i="1"/>
  <c r="G1609" i="1"/>
  <c r="C1609" i="1"/>
  <c r="H1609" i="1" s="1"/>
  <c r="C1608" i="1"/>
  <c r="C1607" i="1"/>
  <c r="H1607" i="1" s="1"/>
  <c r="C1606" i="1"/>
  <c r="C1605" i="1"/>
  <c r="H1605" i="1" s="1"/>
  <c r="G1603" i="1"/>
  <c r="C1603" i="1"/>
  <c r="H1603" i="1" s="1"/>
  <c r="C1601" i="1"/>
  <c r="H1601" i="1" s="1"/>
  <c r="C1600" i="1"/>
  <c r="G1599" i="1"/>
  <c r="C1599" i="1"/>
  <c r="H1599" i="1" s="1"/>
  <c r="C1598" i="1"/>
  <c r="G1597" i="1"/>
  <c r="C1597" i="1"/>
  <c r="H1597" i="1" s="1"/>
  <c r="C1596" i="1"/>
  <c r="G1595" i="1"/>
  <c r="C1594" i="1"/>
  <c r="G1594" i="1" s="1"/>
  <c r="C1593" i="1"/>
  <c r="H1593" i="1" s="1"/>
  <c r="H1592" i="1"/>
  <c r="C1592" i="1"/>
  <c r="G1592" i="1" s="1"/>
  <c r="G1591" i="1"/>
  <c r="C1591" i="1"/>
  <c r="H1591" i="1" s="1"/>
  <c r="H1590" i="1"/>
  <c r="C1590" i="1"/>
  <c r="G1590" i="1" s="1"/>
  <c r="G1589" i="1"/>
  <c r="C1589" i="1"/>
  <c r="H1589" i="1" s="1"/>
  <c r="C1588" i="1"/>
  <c r="G1588" i="1" s="1"/>
  <c r="C1587" i="1"/>
  <c r="H1587" i="1" s="1"/>
  <c r="C1586" i="1"/>
  <c r="G1586" i="1" s="1"/>
  <c r="H1584" i="1"/>
  <c r="C1584" i="1"/>
  <c r="G1584" i="1" s="1"/>
  <c r="C1582" i="1"/>
  <c r="D1581" i="1"/>
  <c r="C1581" i="1"/>
  <c r="D1580" i="1"/>
  <c r="C1580" i="1"/>
  <c r="D1579" i="1"/>
  <c r="C1579" i="1"/>
  <c r="D1578" i="1"/>
  <c r="C1578" i="1"/>
  <c r="D1577" i="1"/>
  <c r="C1577" i="1"/>
  <c r="H1577" i="1" s="1"/>
  <c r="D1576" i="1"/>
  <c r="C1576" i="1"/>
  <c r="D1575" i="1"/>
  <c r="C1575" i="1"/>
  <c r="D1574" i="1"/>
  <c r="C1574" i="1"/>
  <c r="D1573" i="1"/>
  <c r="C1573" i="1"/>
  <c r="D1572" i="1"/>
  <c r="C1572" i="1"/>
  <c r="H1572" i="1" s="1"/>
  <c r="D1571" i="1"/>
  <c r="C1571" i="1"/>
  <c r="H1571" i="1" s="1"/>
  <c r="D1570" i="1"/>
  <c r="C1570" i="1"/>
  <c r="D1569" i="1"/>
  <c r="C1569" i="1"/>
  <c r="D1568" i="1"/>
  <c r="C1568" i="1"/>
  <c r="D1567" i="1"/>
  <c r="C1567" i="1"/>
  <c r="D1566" i="1"/>
  <c r="C1566" i="1"/>
  <c r="D1565" i="1"/>
  <c r="C1565" i="1"/>
  <c r="D1564" i="1"/>
  <c r="C1564" i="1"/>
  <c r="D1563" i="1"/>
  <c r="C1563" i="1"/>
  <c r="H1563" i="1" s="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H1547" i="1" s="1"/>
  <c r="H1546" i="1"/>
  <c r="D1546" i="1"/>
  <c r="J1546" i="1" s="1"/>
  <c r="C1546" i="1"/>
  <c r="G1546" i="1" s="1"/>
  <c r="I1546" i="1" s="1"/>
  <c r="H1545" i="1"/>
  <c r="D1545" i="1"/>
  <c r="J1545" i="1" s="1"/>
  <c r="C1545" i="1"/>
  <c r="G1545" i="1" s="1"/>
  <c r="I1545" i="1" s="1"/>
  <c r="H1544" i="1"/>
  <c r="D1544" i="1"/>
  <c r="J1544" i="1" s="1"/>
  <c r="C1544" i="1"/>
  <c r="G1544" i="1" s="1"/>
  <c r="I1544" i="1" s="1"/>
  <c r="H1543" i="1"/>
  <c r="D1543" i="1"/>
  <c r="J1543" i="1" s="1"/>
  <c r="C1543" i="1"/>
  <c r="G1543" i="1" s="1"/>
  <c r="I1543" i="1" s="1"/>
  <c r="H1542" i="1"/>
  <c r="D1542" i="1"/>
  <c r="J1542" i="1" s="1"/>
  <c r="C1542" i="1"/>
  <c r="G1542" i="1" s="1"/>
  <c r="I1542" i="1" s="1"/>
  <c r="H1541" i="1"/>
  <c r="D1541" i="1"/>
  <c r="J1541" i="1" s="1"/>
  <c r="C1541" i="1"/>
  <c r="G1541" i="1" s="1"/>
  <c r="I1541" i="1" s="1"/>
  <c r="D1540" i="1"/>
  <c r="H1540" i="1" s="1"/>
  <c r="D1539" i="1"/>
  <c r="H1539" i="1" s="1"/>
  <c r="D1536" i="1"/>
  <c r="H1536" i="1" s="1"/>
  <c r="C1536" i="1"/>
  <c r="H1535" i="1"/>
  <c r="D1535" i="1"/>
  <c r="C1535" i="1"/>
  <c r="G1535" i="1" s="1"/>
  <c r="D1534" i="1"/>
  <c r="H1534" i="1" s="1"/>
  <c r="C1534" i="1"/>
  <c r="H1533" i="1"/>
  <c r="D1533" i="1"/>
  <c r="C1533" i="1"/>
  <c r="G1533" i="1" s="1"/>
  <c r="D1532" i="1"/>
  <c r="H1532" i="1" s="1"/>
  <c r="C1532" i="1"/>
  <c r="H1531" i="1"/>
  <c r="D1531" i="1"/>
  <c r="C1531" i="1"/>
  <c r="G1531" i="1" s="1"/>
  <c r="D1530" i="1"/>
  <c r="H1530" i="1" s="1"/>
  <c r="C1530" i="1"/>
  <c r="H1529" i="1"/>
  <c r="D1529" i="1"/>
  <c r="C1529" i="1"/>
  <c r="G1529" i="1" s="1"/>
  <c r="D1528" i="1"/>
  <c r="H1528" i="1" s="1"/>
  <c r="C1528" i="1"/>
  <c r="H1527" i="1"/>
  <c r="D1527" i="1"/>
  <c r="C1527" i="1"/>
  <c r="G1527" i="1" s="1"/>
  <c r="D1526" i="1"/>
  <c r="D1525" i="1"/>
  <c r="D1524" i="1"/>
  <c r="H1524" i="1" s="1"/>
  <c r="C1524" i="1"/>
  <c r="H1523" i="1"/>
  <c r="D1523" i="1"/>
  <c r="C1523" i="1"/>
  <c r="G1523" i="1" s="1"/>
  <c r="D1522" i="1"/>
  <c r="H1522" i="1" s="1"/>
  <c r="C1522" i="1"/>
  <c r="H1521" i="1"/>
  <c r="D1521" i="1"/>
  <c r="C1521" i="1"/>
  <c r="G1521" i="1" s="1"/>
  <c r="D1520" i="1"/>
  <c r="H1520" i="1" s="1"/>
  <c r="C1520" i="1"/>
  <c r="H1519" i="1"/>
  <c r="D1519" i="1"/>
  <c r="C1519" i="1"/>
  <c r="G1519" i="1" s="1"/>
  <c r="D1518" i="1"/>
  <c r="D1517" i="1"/>
  <c r="H1517" i="1" s="1"/>
  <c r="C1517" i="1"/>
  <c r="H1516" i="1"/>
  <c r="D1516" i="1"/>
  <c r="C1516" i="1"/>
  <c r="G1516" i="1" s="1"/>
  <c r="D1515" i="1"/>
  <c r="H1515" i="1" s="1"/>
  <c r="C1515" i="1"/>
  <c r="D1514" i="1"/>
  <c r="D1513" i="1"/>
  <c r="H1513" i="1" s="1"/>
  <c r="C1513" i="1"/>
  <c r="D1512" i="1"/>
  <c r="H1512" i="1" s="1"/>
  <c r="C1512" i="1"/>
  <c r="H1511" i="1"/>
  <c r="D1511" i="1"/>
  <c r="C1511" i="1"/>
  <c r="G1511" i="1" s="1"/>
  <c r="D1510" i="1"/>
  <c r="D1509" i="1"/>
  <c r="H1509" i="1" s="1"/>
  <c r="C1509" i="1"/>
  <c r="H1508" i="1"/>
  <c r="D1508" i="1"/>
  <c r="C1508" i="1"/>
  <c r="G1508" i="1" s="1"/>
  <c r="D1507" i="1"/>
  <c r="H1507" i="1" s="1"/>
  <c r="C1507" i="1"/>
  <c r="H1506" i="1"/>
  <c r="D1506" i="1"/>
  <c r="C1506" i="1"/>
  <c r="G1506" i="1" s="1"/>
  <c r="D1505" i="1"/>
  <c r="H1505" i="1" s="1"/>
  <c r="C1505" i="1"/>
  <c r="H1504" i="1"/>
  <c r="D1504" i="1"/>
  <c r="C1504" i="1"/>
  <c r="G1504" i="1" s="1"/>
  <c r="D1503" i="1"/>
  <c r="H1503" i="1" s="1"/>
  <c r="C1503" i="1"/>
  <c r="H1502" i="1"/>
  <c r="D1502" i="1"/>
  <c r="C1502" i="1"/>
  <c r="G1502" i="1" s="1"/>
  <c r="D1501" i="1"/>
  <c r="H1501" i="1" s="1"/>
  <c r="C1501" i="1"/>
  <c r="H1500" i="1"/>
  <c r="D1500" i="1"/>
  <c r="C1500" i="1"/>
  <c r="G1500" i="1" s="1"/>
  <c r="D1499" i="1"/>
  <c r="H1499" i="1" s="1"/>
  <c r="C1499" i="1"/>
  <c r="H1498" i="1"/>
  <c r="D1498" i="1"/>
  <c r="C1498" i="1"/>
  <c r="G1498" i="1" s="1"/>
  <c r="D1497" i="1"/>
  <c r="H1497" i="1" s="1"/>
  <c r="C1497" i="1"/>
  <c r="H1496" i="1"/>
  <c r="D1496" i="1"/>
  <c r="C1496" i="1"/>
  <c r="G1496" i="1" s="1"/>
  <c r="D1495" i="1"/>
  <c r="H1495" i="1" s="1"/>
  <c r="C1495" i="1"/>
  <c r="H1494" i="1"/>
  <c r="D1494" i="1"/>
  <c r="C1494" i="1"/>
  <c r="G1494" i="1" s="1"/>
  <c r="D1493" i="1"/>
  <c r="H1493" i="1" s="1"/>
  <c r="C1493" i="1"/>
  <c r="H1492" i="1"/>
  <c r="D1492" i="1"/>
  <c r="C1492" i="1"/>
  <c r="G1492" i="1" s="1"/>
  <c r="D1491" i="1"/>
  <c r="H1491" i="1" s="1"/>
  <c r="C1491" i="1"/>
  <c r="H1490" i="1"/>
  <c r="D1490" i="1"/>
  <c r="H1489" i="1"/>
  <c r="D1489" i="1"/>
  <c r="C1489" i="1"/>
  <c r="G1489" i="1" s="1"/>
  <c r="D1488" i="1"/>
  <c r="H1488" i="1" s="1"/>
  <c r="C1488" i="1"/>
  <c r="H1487" i="1"/>
  <c r="D1487" i="1"/>
  <c r="C1487" i="1"/>
  <c r="G1487" i="1" s="1"/>
  <c r="D1486" i="1"/>
  <c r="D1485" i="1"/>
  <c r="D1484" i="1"/>
  <c r="H1484" i="1" s="1"/>
  <c r="C1484" i="1"/>
  <c r="H1483" i="1"/>
  <c r="D1483" i="1"/>
  <c r="C1483" i="1"/>
  <c r="G1483" i="1" s="1"/>
  <c r="D1482" i="1"/>
  <c r="H1482" i="1" s="1"/>
  <c r="C1482" i="1"/>
  <c r="H1481" i="1"/>
  <c r="D1481" i="1"/>
  <c r="C1481" i="1"/>
  <c r="G1481" i="1" s="1"/>
  <c r="D1480" i="1"/>
  <c r="H1480" i="1" s="1"/>
  <c r="C1480" i="1"/>
  <c r="H1479" i="1"/>
  <c r="D1479" i="1"/>
  <c r="C1479" i="1"/>
  <c r="G1479" i="1" s="1"/>
  <c r="D1478" i="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H1449" i="1"/>
  <c r="D1449" i="1"/>
  <c r="C1449" i="1"/>
  <c r="G1449" i="1" s="1"/>
  <c r="D1448" i="1"/>
  <c r="H1448" i="1" s="1"/>
  <c r="C1448" i="1"/>
  <c r="H1447" i="1"/>
  <c r="D1447" i="1"/>
  <c r="C1447" i="1"/>
  <c r="G1447" i="1" s="1"/>
  <c r="D1446" i="1"/>
  <c r="H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D1432" i="1"/>
  <c r="D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H1423" i="1"/>
  <c r="D1423" i="1"/>
  <c r="C1423" i="1"/>
  <c r="G1423" i="1" s="1"/>
  <c r="D1422" i="1"/>
  <c r="H1422" i="1" s="1"/>
  <c r="C1422" i="1"/>
  <c r="H1421" i="1"/>
  <c r="D1421" i="1"/>
  <c r="C1421" i="1"/>
  <c r="G1421" i="1" s="1"/>
  <c r="D1420" i="1"/>
  <c r="H1420" i="1" s="1"/>
  <c r="C1420" i="1"/>
  <c r="H1419" i="1"/>
  <c r="D1419" i="1"/>
  <c r="C1419" i="1"/>
  <c r="G1419" i="1" s="1"/>
  <c r="D1418" i="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H1408" i="1"/>
  <c r="D1408" i="1"/>
  <c r="C1408" i="1"/>
  <c r="G1408" i="1" s="1"/>
  <c r="D1407" i="1"/>
  <c r="H1407" i="1" s="1"/>
  <c r="C1407" i="1"/>
  <c r="H1406" i="1"/>
  <c r="D1406" i="1"/>
  <c r="C1406" i="1"/>
  <c r="G1406" i="1" s="1"/>
  <c r="D1405" i="1"/>
  <c r="H1405" i="1" s="1"/>
  <c r="C1405" i="1"/>
  <c r="H1404" i="1"/>
  <c r="D1404" i="1"/>
  <c r="C1404" i="1"/>
  <c r="G1404" i="1" s="1"/>
  <c r="D1403" i="1"/>
  <c r="H1403" i="1" s="1"/>
  <c r="C1403" i="1"/>
  <c r="H1402" i="1"/>
  <c r="D1402" i="1"/>
  <c r="C1402" i="1"/>
  <c r="G1402" i="1" s="1"/>
  <c r="D1401" i="1"/>
  <c r="H1401" i="1" s="1"/>
  <c r="C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C1389" i="1"/>
  <c r="D1388" i="1"/>
  <c r="C1388" i="1"/>
  <c r="D1387" i="1"/>
  <c r="C1387" i="1"/>
  <c r="D1386" i="1"/>
  <c r="C1386" i="1"/>
  <c r="D1385" i="1"/>
  <c r="H1385" i="1" s="1"/>
  <c r="C1385" i="1"/>
  <c r="D1384" i="1"/>
  <c r="C1384" i="1"/>
  <c r="D1383" i="1"/>
  <c r="H1383" i="1" s="1"/>
  <c r="C1383" i="1"/>
  <c r="D1382" i="1"/>
  <c r="H1382" i="1" s="1"/>
  <c r="C1382" i="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D1340" i="1"/>
  <c r="H1340" i="1" s="1"/>
  <c r="C1340" i="1"/>
  <c r="D1339" i="1"/>
  <c r="H1339" i="1" s="1"/>
  <c r="C1339" i="1"/>
  <c r="D1338" i="1"/>
  <c r="H1338" i="1" s="1"/>
  <c r="C1338" i="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D1312" i="1"/>
  <c r="H1312" i="1" s="1"/>
  <c r="C1312" i="1"/>
  <c r="D1311" i="1"/>
  <c r="H1311" i="1" s="1"/>
  <c r="C1311" i="1"/>
  <c r="H1310" i="1"/>
  <c r="D1310" i="1"/>
  <c r="C1310" i="1"/>
  <c r="G1310" i="1" s="1"/>
  <c r="D1309" i="1"/>
  <c r="H1309" i="1" s="1"/>
  <c r="C1309" i="1"/>
  <c r="H1308" i="1"/>
  <c r="D1308" i="1"/>
  <c r="C1308" i="1"/>
  <c r="G1308" i="1" s="1"/>
  <c r="D1307" i="1"/>
  <c r="H1307" i="1" s="1"/>
  <c r="C1307" i="1"/>
  <c r="D1306" i="1"/>
  <c r="H1306" i="1" s="1"/>
  <c r="C1306" i="1"/>
  <c r="D1305" i="1"/>
  <c r="H1305" i="1" s="1"/>
  <c r="C1305" i="1"/>
  <c r="H1304" i="1"/>
  <c r="D1304" i="1"/>
  <c r="C1304" i="1"/>
  <c r="G1304" i="1" s="1"/>
  <c r="D1303" i="1"/>
  <c r="H1303" i="1" s="1"/>
  <c r="C1303" i="1"/>
  <c r="H1302" i="1"/>
  <c r="D1302" i="1"/>
  <c r="C1302" i="1"/>
  <c r="G1302" i="1" s="1"/>
  <c r="D1301" i="1"/>
  <c r="H1301" i="1" s="1"/>
  <c r="C1301" i="1"/>
  <c r="H1300" i="1"/>
  <c r="D1300" i="1"/>
  <c r="C1300" i="1"/>
  <c r="G1300" i="1" s="1"/>
  <c r="D1299" i="1"/>
  <c r="H1299" i="1" s="1"/>
  <c r="C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D1278" i="1"/>
  <c r="H1278" i="1" s="1"/>
  <c r="C1278" i="1"/>
  <c r="D1277" i="1"/>
  <c r="H1277" i="1" s="1"/>
  <c r="C1277" i="1"/>
  <c r="H1276" i="1"/>
  <c r="D1276" i="1"/>
  <c r="C1276" i="1"/>
  <c r="G1276" i="1" s="1"/>
  <c r="D1275" i="1"/>
  <c r="C1275" i="1"/>
  <c r="D1274" i="1"/>
  <c r="C1274" i="1"/>
  <c r="G1274" i="1" s="1"/>
  <c r="D1273" i="1"/>
  <c r="C1273" i="1"/>
  <c r="D1272" i="1"/>
  <c r="C1272" i="1"/>
  <c r="G1272" i="1" s="1"/>
  <c r="D1271" i="1"/>
  <c r="C1271" i="1"/>
  <c r="D1270" i="1"/>
  <c r="C1270" i="1"/>
  <c r="G1270" i="1" s="1"/>
  <c r="D1269" i="1"/>
  <c r="C1269" i="1"/>
  <c r="D1268" i="1"/>
  <c r="C1268" i="1"/>
  <c r="D1267" i="1"/>
  <c r="H1267" i="1" s="1"/>
  <c r="C1267" i="1"/>
  <c r="D1266" i="1"/>
  <c r="H1266" i="1" s="1"/>
  <c r="C1266" i="1"/>
  <c r="D1265" i="1"/>
  <c r="H1265" i="1" s="1"/>
  <c r="C1265" i="1"/>
  <c r="C1264" i="1"/>
  <c r="D1263" i="1"/>
  <c r="H1263" i="1" s="1"/>
  <c r="C1263" i="1"/>
  <c r="D1262" i="1"/>
  <c r="H1262" i="1" s="1"/>
  <c r="C1262" i="1"/>
  <c r="D1261" i="1"/>
  <c r="H1261" i="1" s="1"/>
  <c r="C1261" i="1"/>
  <c r="C1260" i="1"/>
  <c r="C1259" i="1"/>
  <c r="D1258" i="1"/>
  <c r="H1258" i="1" s="1"/>
  <c r="C1258" i="1"/>
  <c r="D1257" i="1"/>
  <c r="H1257" i="1" s="1"/>
  <c r="C1257" i="1"/>
  <c r="C1256" i="1"/>
  <c r="C1255" i="1"/>
  <c r="H1254" i="1"/>
  <c r="D1254" i="1"/>
  <c r="C1254" i="1"/>
  <c r="G1254" i="1" s="1"/>
  <c r="D1253" i="1"/>
  <c r="H1253" i="1" s="1"/>
  <c r="C1253" i="1"/>
  <c r="H1252" i="1"/>
  <c r="D1252"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D1241" i="1"/>
  <c r="H1241" i="1" s="1"/>
  <c r="C1241" i="1"/>
  <c r="D1240" i="1"/>
  <c r="H1240" i="1" s="1"/>
  <c r="C1240" i="1"/>
  <c r="H1239" i="1"/>
  <c r="D1239" i="1"/>
  <c r="C1239" i="1"/>
  <c r="G1239" i="1" s="1"/>
  <c r="D1238" i="1"/>
  <c r="H1238" i="1" s="1"/>
  <c r="C1238" i="1"/>
  <c r="H1237" i="1"/>
  <c r="D1237" i="1"/>
  <c r="C1237" i="1"/>
  <c r="G1237" i="1" s="1"/>
  <c r="D1236" i="1"/>
  <c r="H1236" i="1" s="1"/>
  <c r="C1236" i="1"/>
  <c r="H1235" i="1"/>
  <c r="D1235" i="1"/>
  <c r="C1235" i="1"/>
  <c r="G1235" i="1" s="1"/>
  <c r="D1234" i="1"/>
  <c r="H1234" i="1" s="1"/>
  <c r="C1234" i="1"/>
  <c r="H1233" i="1"/>
  <c r="D1233" i="1"/>
  <c r="C1233" i="1"/>
  <c r="G1233" i="1" s="1"/>
  <c r="D1232" i="1"/>
  <c r="H1232" i="1" s="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C1223" i="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C1215" i="1"/>
  <c r="G1215" i="1" s="1"/>
  <c r="D1214" i="1"/>
  <c r="H1214" i="1" s="1"/>
  <c r="C1214"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C1204" i="1"/>
  <c r="D1203" i="1"/>
  <c r="C1203" i="1"/>
  <c r="G1203" i="1" s="1"/>
  <c r="D1202" i="1"/>
  <c r="H1202" i="1" s="1"/>
  <c r="C1202" i="1"/>
  <c r="D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H1185" i="1" s="1"/>
  <c r="C1185" i="1"/>
  <c r="H1184" i="1"/>
  <c r="D1184" i="1"/>
  <c r="C1184" i="1"/>
  <c r="G1184" i="1" s="1"/>
  <c r="D1183" i="1"/>
  <c r="H1183" i="1" s="1"/>
  <c r="C1183" i="1"/>
  <c r="C1182" i="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4" i="1"/>
  <c r="H1154" i="1" s="1"/>
  <c r="C1154" i="1"/>
  <c r="H1153" i="1"/>
  <c r="D1153" i="1"/>
  <c r="C1153" i="1"/>
  <c r="G1153" i="1" s="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C1140"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C1132" i="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H1100" i="1"/>
  <c r="D1100" i="1"/>
  <c r="C1100" i="1"/>
  <c r="G1100" i="1" s="1"/>
  <c r="D1099" i="1"/>
  <c r="H1099" i="1" s="1"/>
  <c r="C1099" i="1"/>
  <c r="H1098" i="1"/>
  <c r="D1098" i="1"/>
  <c r="C1098" i="1"/>
  <c r="G1098" i="1" s="1"/>
  <c r="D1097" i="1"/>
  <c r="H1097" i="1" s="1"/>
  <c r="C1097" i="1"/>
  <c r="H1096" i="1"/>
  <c r="D1096" i="1"/>
  <c r="C1096" i="1"/>
  <c r="G1096" i="1" s="1"/>
  <c r="D1095" i="1"/>
  <c r="H1095" i="1" s="1"/>
  <c r="C1095" i="1"/>
  <c r="H1094" i="1"/>
  <c r="D1094" i="1"/>
  <c r="C1094" i="1"/>
  <c r="G1094" i="1" s="1"/>
  <c r="C1093" i="1"/>
  <c r="D1092" i="1"/>
  <c r="H1092" i="1" s="1"/>
  <c r="C1092" i="1"/>
  <c r="D1091" i="1"/>
  <c r="H1091" i="1" s="1"/>
  <c r="C1091" i="1"/>
  <c r="H1090" i="1"/>
  <c r="D1090" i="1"/>
  <c r="C1090" i="1"/>
  <c r="G1090" i="1" s="1"/>
  <c r="D1089" i="1"/>
  <c r="H1089" i="1" s="1"/>
  <c r="C1089" i="1"/>
  <c r="H1088" i="1"/>
  <c r="D1088" i="1"/>
  <c r="C1088" i="1"/>
  <c r="G1088" i="1" s="1"/>
  <c r="D1087" i="1"/>
  <c r="H1087" i="1" s="1"/>
  <c r="C1087" i="1"/>
  <c r="H1086" i="1"/>
  <c r="D1086" i="1"/>
  <c r="C1086" i="1"/>
  <c r="G1086" i="1" s="1"/>
  <c r="D1085" i="1"/>
  <c r="H1085" i="1" s="1"/>
  <c r="C1085" i="1"/>
  <c r="H1084" i="1"/>
  <c r="D1084" i="1"/>
  <c r="C1084" i="1"/>
  <c r="G1084" i="1" s="1"/>
  <c r="D1083" i="1"/>
  <c r="H1083" i="1" s="1"/>
  <c r="C1083" i="1"/>
  <c r="H1082" i="1"/>
  <c r="D1082" i="1"/>
  <c r="C1082" i="1"/>
  <c r="G1082" i="1" s="1"/>
  <c r="D1081" i="1"/>
  <c r="H1081" i="1" s="1"/>
  <c r="C1081" i="1"/>
  <c r="H1080" i="1"/>
  <c r="D1080" i="1"/>
  <c r="C1080" i="1"/>
  <c r="G1080" i="1" s="1"/>
  <c r="D1079" i="1"/>
  <c r="H1079" i="1" s="1"/>
  <c r="C1079" i="1"/>
  <c r="H1078" i="1"/>
  <c r="D1078" i="1"/>
  <c r="C1078" i="1"/>
  <c r="G1078" i="1" s="1"/>
  <c r="D1077" i="1"/>
  <c r="H1077" i="1" s="1"/>
  <c r="C1077" i="1"/>
  <c r="H1076" i="1"/>
  <c r="D1076" i="1"/>
  <c r="C1076" i="1"/>
  <c r="G1076" i="1" s="1"/>
  <c r="D1075" i="1"/>
  <c r="H1075" i="1" s="1"/>
  <c r="C1075"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H1065" i="1"/>
  <c r="D1065" i="1"/>
  <c r="C1065" i="1"/>
  <c r="G1065" i="1" s="1"/>
  <c r="D1064" i="1"/>
  <c r="H1064" i="1" s="1"/>
  <c r="C1064" i="1"/>
  <c r="H1063" i="1"/>
  <c r="D1063" i="1"/>
  <c r="C1063" i="1"/>
  <c r="G1063" i="1" s="1"/>
  <c r="D1062" i="1"/>
  <c r="H1062" i="1" s="1"/>
  <c r="C1062" i="1"/>
  <c r="H1061" i="1"/>
  <c r="D1061" i="1"/>
  <c r="H1060" i="1"/>
  <c r="D1060" i="1"/>
  <c r="C1060" i="1"/>
  <c r="G1060" i="1" s="1"/>
  <c r="D1059" i="1"/>
  <c r="H1059" i="1" s="1"/>
  <c r="C1059" i="1"/>
  <c r="H1058" i="1"/>
  <c r="D1058" i="1"/>
  <c r="C1058" i="1"/>
  <c r="G1058" i="1" s="1"/>
  <c r="D1057" i="1"/>
  <c r="H1057" i="1" s="1"/>
  <c r="D1056" i="1"/>
  <c r="H1056" i="1" s="1"/>
  <c r="C1056" i="1"/>
  <c r="D1055" i="1"/>
  <c r="H1055" i="1" s="1"/>
  <c r="C1055" i="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G1045" i="1" s="1"/>
  <c r="D1044" i="1"/>
  <c r="H1044" i="1" s="1"/>
  <c r="C1044" i="1"/>
  <c r="H1043" i="1"/>
  <c r="D1043" i="1"/>
  <c r="C1043" i="1"/>
  <c r="G1043" i="1" s="1"/>
  <c r="D1042" i="1"/>
  <c r="H1042" i="1" s="1"/>
  <c r="C1042" i="1"/>
  <c r="H1041" i="1"/>
  <c r="D1041" i="1"/>
  <c r="C1041" i="1"/>
  <c r="G1041"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D1033" i="1"/>
  <c r="H1033" i="1" s="1"/>
  <c r="C1033" i="1"/>
  <c r="D1032" i="1"/>
  <c r="H1032" i="1" s="1"/>
  <c r="C1032" i="1"/>
  <c r="D1031" i="1"/>
  <c r="H1031" i="1" s="1"/>
  <c r="C1031" i="1"/>
  <c r="D1030" i="1"/>
  <c r="H1030" i="1" s="1"/>
  <c r="C1030" i="1"/>
  <c r="H1029" i="1"/>
  <c r="D1029" i="1"/>
  <c r="C1029" i="1"/>
  <c r="G1029" i="1" s="1"/>
  <c r="D1028" i="1"/>
  <c r="H1028" i="1" s="1"/>
  <c r="C1028" i="1"/>
  <c r="D1027" i="1"/>
  <c r="H1027" i="1" s="1"/>
  <c r="C1027" i="1"/>
  <c r="D1026" i="1"/>
  <c r="H1026" i="1" s="1"/>
  <c r="C1026" i="1"/>
  <c r="D1025" i="1"/>
  <c r="H1025" i="1" s="1"/>
  <c r="C1025" i="1"/>
  <c r="C1024" i="1"/>
  <c r="D1023" i="1"/>
  <c r="H1023" i="1" s="1"/>
  <c r="C1023" i="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C1013" i="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H929" i="1"/>
  <c r="D929" i="1"/>
  <c r="C929" i="1"/>
  <c r="G929" i="1" s="1"/>
  <c r="D928" i="1"/>
  <c r="H928" i="1" s="1"/>
  <c r="C928" i="1"/>
  <c r="H927" i="1"/>
  <c r="D927" i="1"/>
  <c r="C927" i="1"/>
  <c r="G927" i="1" s="1"/>
  <c r="D926" i="1"/>
  <c r="H926" i="1" s="1"/>
  <c r="C926" i="1"/>
  <c r="H925" i="1"/>
  <c r="D925" i="1"/>
  <c r="C925" i="1"/>
  <c r="G925" i="1" s="1"/>
  <c r="D924" i="1"/>
  <c r="H924" i="1" s="1"/>
  <c r="C924" i="1"/>
  <c r="H923" i="1"/>
  <c r="D923" i="1"/>
  <c r="C923" i="1"/>
  <c r="G923" i="1" s="1"/>
  <c r="D922" i="1"/>
  <c r="H922" i="1" s="1"/>
  <c r="C922" i="1"/>
  <c r="H921" i="1"/>
  <c r="D921" i="1"/>
  <c r="C921" i="1"/>
  <c r="G921" i="1" s="1"/>
  <c r="D920" i="1"/>
  <c r="H920" i="1" s="1"/>
  <c r="C920" i="1"/>
  <c r="H919" i="1"/>
  <c r="D919" i="1"/>
  <c r="C919" i="1"/>
  <c r="G919" i="1" s="1"/>
  <c r="D918" i="1"/>
  <c r="H918" i="1" s="1"/>
  <c r="C918" i="1"/>
  <c r="H917" i="1"/>
  <c r="D917" i="1"/>
  <c r="C917" i="1"/>
  <c r="G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H892" i="1" s="1"/>
  <c r="C892" i="1"/>
  <c r="H891" i="1"/>
  <c r="D891" i="1"/>
  <c r="C891" i="1"/>
  <c r="G891" i="1" s="1"/>
  <c r="D890" i="1"/>
  <c r="H890" i="1" s="1"/>
  <c r="C890" i="1"/>
  <c r="H889" i="1"/>
  <c r="D889" i="1"/>
  <c r="C889" i="1"/>
  <c r="G889" i="1" s="1"/>
  <c r="D888" i="1"/>
  <c r="H888" i="1" s="1"/>
  <c r="C888" i="1"/>
  <c r="H887" i="1"/>
  <c r="D887" i="1"/>
  <c r="C887" i="1"/>
  <c r="G887" i="1" s="1"/>
  <c r="D886" i="1"/>
  <c r="H886" i="1" s="1"/>
  <c r="C886" i="1"/>
  <c r="H885" i="1"/>
  <c r="D885" i="1"/>
  <c r="C885" i="1"/>
  <c r="G885" i="1" s="1"/>
  <c r="D884" i="1"/>
  <c r="H884" i="1" s="1"/>
  <c r="C884" i="1"/>
  <c r="H883" i="1"/>
  <c r="D883" i="1"/>
  <c r="C883" i="1"/>
  <c r="G883" i="1" s="1"/>
  <c r="D882" i="1"/>
  <c r="H882" i="1" s="1"/>
  <c r="C882" i="1"/>
  <c r="H881" i="1"/>
  <c r="D881" i="1"/>
  <c r="C881" i="1"/>
  <c r="G881" i="1" s="1"/>
  <c r="D880" i="1"/>
  <c r="H880" i="1" s="1"/>
  <c r="C880" i="1"/>
  <c r="H879" i="1"/>
  <c r="D879" i="1"/>
  <c r="C879" i="1"/>
  <c r="G879" i="1" s="1"/>
  <c r="D878" i="1"/>
  <c r="H878" i="1" s="1"/>
  <c r="C878" i="1"/>
  <c r="H877" i="1"/>
  <c r="D877" i="1"/>
  <c r="C877" i="1"/>
  <c r="G877" i="1" s="1"/>
  <c r="D876" i="1"/>
  <c r="H876" i="1" s="1"/>
  <c r="C876" i="1"/>
  <c r="H875" i="1"/>
  <c r="D875" i="1"/>
  <c r="C875" i="1"/>
  <c r="G875" i="1" s="1"/>
  <c r="D874" i="1"/>
  <c r="H874" i="1" s="1"/>
  <c r="C874" i="1"/>
  <c r="H873" i="1"/>
  <c r="D873" i="1"/>
  <c r="C873" i="1"/>
  <c r="G873" i="1" s="1"/>
  <c r="D872" i="1"/>
  <c r="H872" i="1" s="1"/>
  <c r="C872" i="1"/>
  <c r="H871" i="1"/>
  <c r="D871" i="1"/>
  <c r="C871" i="1"/>
  <c r="G871" i="1" s="1"/>
  <c r="D870" i="1"/>
  <c r="H870" i="1" s="1"/>
  <c r="C870" i="1"/>
  <c r="H869" i="1"/>
  <c r="D869" i="1"/>
  <c r="C869" i="1"/>
  <c r="G869" i="1" s="1"/>
  <c r="D868" i="1"/>
  <c r="H868" i="1" s="1"/>
  <c r="C868" i="1"/>
  <c r="H867" i="1"/>
  <c r="D867" i="1"/>
  <c r="C867" i="1"/>
  <c r="G867" i="1" s="1"/>
  <c r="D866" i="1"/>
  <c r="H866" i="1" s="1"/>
  <c r="C866" i="1"/>
  <c r="H865" i="1"/>
  <c r="D865" i="1"/>
  <c r="C865" i="1"/>
  <c r="G865" i="1" s="1"/>
  <c r="D864" i="1"/>
  <c r="H864" i="1" s="1"/>
  <c r="C864" i="1"/>
  <c r="H863" i="1"/>
  <c r="D863" i="1"/>
  <c r="C863" i="1"/>
  <c r="G863" i="1" s="1"/>
  <c r="D862" i="1"/>
  <c r="H862" i="1" s="1"/>
  <c r="C862" i="1"/>
  <c r="H861" i="1"/>
  <c r="D861" i="1"/>
  <c r="C861" i="1"/>
  <c r="G861" i="1" s="1"/>
  <c r="D860" i="1"/>
  <c r="H860" i="1" s="1"/>
  <c r="C860" i="1"/>
  <c r="H859" i="1"/>
  <c r="D859" i="1"/>
  <c r="C859" i="1"/>
  <c r="G859" i="1" s="1"/>
  <c r="D858" i="1"/>
  <c r="H858" i="1" s="1"/>
  <c r="C858" i="1"/>
  <c r="H857" i="1"/>
  <c r="D857" i="1"/>
  <c r="C857" i="1"/>
  <c r="G857" i="1" s="1"/>
  <c r="D856" i="1"/>
  <c r="H856" i="1" s="1"/>
  <c r="C856" i="1"/>
  <c r="H855" i="1"/>
  <c r="D855" i="1"/>
  <c r="C855" i="1"/>
  <c r="G855" i="1" s="1"/>
  <c r="D854" i="1"/>
  <c r="H854" i="1" s="1"/>
  <c r="C854" i="1"/>
  <c r="H853" i="1"/>
  <c r="D853" i="1"/>
  <c r="C853" i="1"/>
  <c r="G853" i="1" s="1"/>
  <c r="D852" i="1"/>
  <c r="H852" i="1" s="1"/>
  <c r="C852" i="1"/>
  <c r="H851" i="1"/>
  <c r="D851" i="1"/>
  <c r="C851" i="1"/>
  <c r="G851" i="1" s="1"/>
  <c r="D850" i="1"/>
  <c r="H850" i="1" s="1"/>
  <c r="C850" i="1"/>
  <c r="H849" i="1"/>
  <c r="D849" i="1"/>
  <c r="C849" i="1"/>
  <c r="G849" i="1" s="1"/>
  <c r="D848" i="1"/>
  <c r="H848" i="1" s="1"/>
  <c r="C848" i="1"/>
  <c r="D847" i="1"/>
  <c r="H847" i="1" s="1"/>
  <c r="C847" i="1"/>
  <c r="D846" i="1"/>
  <c r="H846" i="1" s="1"/>
  <c r="C846" i="1"/>
  <c r="H845" i="1"/>
  <c r="D845" i="1"/>
  <c r="C845" i="1"/>
  <c r="G845" i="1" s="1"/>
  <c r="D844" i="1"/>
  <c r="H844" i="1" s="1"/>
  <c r="C844" i="1"/>
  <c r="H843" i="1"/>
  <c r="D843" i="1"/>
  <c r="C843" i="1"/>
  <c r="G843" i="1" s="1"/>
  <c r="D842" i="1"/>
  <c r="H842" i="1" s="1"/>
  <c r="C842" i="1"/>
  <c r="H841" i="1"/>
  <c r="D841" i="1"/>
  <c r="C841" i="1"/>
  <c r="G841" i="1" s="1"/>
  <c r="D840" i="1"/>
  <c r="H840" i="1" s="1"/>
  <c r="C840" i="1"/>
  <c r="H839" i="1"/>
  <c r="D839" i="1"/>
  <c r="C839" i="1"/>
  <c r="G839" i="1" s="1"/>
  <c r="D838" i="1"/>
  <c r="H838" i="1" s="1"/>
  <c r="C838" i="1"/>
  <c r="H837" i="1"/>
  <c r="D837" i="1"/>
  <c r="C837" i="1"/>
  <c r="G837" i="1" s="1"/>
  <c r="D836" i="1"/>
  <c r="H836" i="1" s="1"/>
  <c r="C836" i="1"/>
  <c r="H835" i="1"/>
  <c r="D835" i="1"/>
  <c r="C835" i="1"/>
  <c r="G835" i="1" s="1"/>
  <c r="D834" i="1"/>
  <c r="H834" i="1" s="1"/>
  <c r="C834" i="1"/>
  <c r="H833" i="1"/>
  <c r="D833" i="1"/>
  <c r="C833" i="1"/>
  <c r="G833" i="1" s="1"/>
  <c r="D832" i="1"/>
  <c r="H832" i="1" s="1"/>
  <c r="C832" i="1"/>
  <c r="H831" i="1"/>
  <c r="D831" i="1"/>
  <c r="C831" i="1"/>
  <c r="G831" i="1" s="1"/>
  <c r="D830" i="1"/>
  <c r="H830" i="1" s="1"/>
  <c r="C830" i="1"/>
  <c r="H829" i="1"/>
  <c r="D829" i="1"/>
  <c r="C829" i="1"/>
  <c r="G829" i="1" s="1"/>
  <c r="D828" i="1"/>
  <c r="H828" i="1" s="1"/>
  <c r="C828" i="1"/>
  <c r="H827" i="1"/>
  <c r="D827" i="1"/>
  <c r="C827" i="1"/>
  <c r="G827" i="1" s="1"/>
  <c r="D826" i="1"/>
  <c r="H826" i="1" s="1"/>
  <c r="C826" i="1"/>
  <c r="H825" i="1"/>
  <c r="D825" i="1"/>
  <c r="C825" i="1"/>
  <c r="G825" i="1" s="1"/>
  <c r="D824" i="1"/>
  <c r="H824" i="1" s="1"/>
  <c r="C824" i="1"/>
  <c r="H823" i="1"/>
  <c r="D823" i="1"/>
  <c r="C823" i="1"/>
  <c r="G823" i="1" s="1"/>
  <c r="D822" i="1"/>
  <c r="H822" i="1" s="1"/>
  <c r="C822" i="1"/>
  <c r="H821" i="1"/>
  <c r="D821" i="1"/>
  <c r="C821" i="1"/>
  <c r="G821" i="1" s="1"/>
  <c r="D820" i="1"/>
  <c r="H820" i="1" s="1"/>
  <c r="C820" i="1"/>
  <c r="H819" i="1"/>
  <c r="D819" i="1"/>
  <c r="C819" i="1"/>
  <c r="G819" i="1" s="1"/>
  <c r="D818" i="1"/>
  <c r="H818" i="1" s="1"/>
  <c r="C818" i="1"/>
  <c r="H817" i="1"/>
  <c r="D817" i="1"/>
  <c r="C817" i="1"/>
  <c r="G817" i="1" s="1"/>
  <c r="D816" i="1"/>
  <c r="H816" i="1" s="1"/>
  <c r="C816" i="1"/>
  <c r="H815" i="1"/>
  <c r="D815" i="1"/>
  <c r="C815" i="1"/>
  <c r="G815" i="1" s="1"/>
  <c r="D814" i="1"/>
  <c r="H814" i="1" s="1"/>
  <c r="C814" i="1"/>
  <c r="H813" i="1"/>
  <c r="D813" i="1"/>
  <c r="C813" i="1"/>
  <c r="G813" i="1" s="1"/>
  <c r="D812" i="1"/>
  <c r="H812" i="1" s="1"/>
  <c r="C812" i="1"/>
  <c r="H811" i="1"/>
  <c r="D811" i="1"/>
  <c r="C811" i="1"/>
  <c r="G811" i="1" s="1"/>
  <c r="D810" i="1"/>
  <c r="H810" i="1" s="1"/>
  <c r="C810" i="1"/>
  <c r="H809" i="1"/>
  <c r="D809" i="1"/>
  <c r="C809" i="1"/>
  <c r="G809" i="1" s="1"/>
  <c r="D808" i="1"/>
  <c r="H808" i="1" s="1"/>
  <c r="C808" i="1"/>
  <c r="H807" i="1"/>
  <c r="D807" i="1"/>
  <c r="C807" i="1"/>
  <c r="G807" i="1" s="1"/>
  <c r="D806" i="1"/>
  <c r="H806" i="1" s="1"/>
  <c r="C806" i="1"/>
  <c r="H805" i="1"/>
  <c r="D805" i="1"/>
  <c r="C805" i="1"/>
  <c r="G805" i="1" s="1"/>
  <c r="D804" i="1"/>
  <c r="H804" i="1" s="1"/>
  <c r="C804" i="1"/>
  <c r="H803" i="1"/>
  <c r="D803" i="1"/>
  <c r="C803" i="1"/>
  <c r="G803" i="1" s="1"/>
  <c r="D802" i="1"/>
  <c r="H802" i="1" s="1"/>
  <c r="C802" i="1"/>
  <c r="H801" i="1"/>
  <c r="D801" i="1"/>
  <c r="C801" i="1"/>
  <c r="G801" i="1" s="1"/>
  <c r="D800" i="1"/>
  <c r="H800" i="1" s="1"/>
  <c r="C800" i="1"/>
  <c r="H799" i="1"/>
  <c r="D799" i="1"/>
  <c r="C799" i="1"/>
  <c r="G799" i="1" s="1"/>
  <c r="D798" i="1"/>
  <c r="H798" i="1" s="1"/>
  <c r="C798" i="1"/>
  <c r="H797" i="1"/>
  <c r="D797" i="1"/>
  <c r="C797" i="1"/>
  <c r="G797" i="1" s="1"/>
  <c r="D796" i="1"/>
  <c r="H796" i="1" s="1"/>
  <c r="C796" i="1"/>
  <c r="H795" i="1"/>
  <c r="D795" i="1"/>
  <c r="C795" i="1"/>
  <c r="G795" i="1" s="1"/>
  <c r="D794" i="1"/>
  <c r="H794" i="1" s="1"/>
  <c r="C794" i="1"/>
  <c r="H793" i="1"/>
  <c r="D793" i="1"/>
  <c r="C793" i="1"/>
  <c r="G793" i="1" s="1"/>
  <c r="D792" i="1"/>
  <c r="H792" i="1" s="1"/>
  <c r="C792" i="1"/>
  <c r="H791" i="1"/>
  <c r="D791" i="1"/>
  <c r="C791" i="1"/>
  <c r="G791" i="1" s="1"/>
  <c r="D790" i="1"/>
  <c r="H790" i="1" s="1"/>
  <c r="C790" i="1"/>
  <c r="H789" i="1"/>
  <c r="D789" i="1"/>
  <c r="C789" i="1"/>
  <c r="G789" i="1" s="1"/>
  <c r="D788" i="1"/>
  <c r="H788" i="1" s="1"/>
  <c r="C788" i="1"/>
  <c r="H787" i="1"/>
  <c r="D787" i="1"/>
  <c r="C787" i="1"/>
  <c r="G787" i="1" s="1"/>
  <c r="D786" i="1"/>
  <c r="H786" i="1" s="1"/>
  <c r="C786" i="1"/>
  <c r="H785" i="1"/>
  <c r="D785" i="1"/>
  <c r="C785" i="1"/>
  <c r="G785" i="1" s="1"/>
  <c r="D784" i="1"/>
  <c r="H784" i="1" s="1"/>
  <c r="C784" i="1"/>
  <c r="H783" i="1"/>
  <c r="D783" i="1"/>
  <c r="C783" i="1"/>
  <c r="G783" i="1" s="1"/>
  <c r="D782" i="1"/>
  <c r="H782" i="1" s="1"/>
  <c r="C782" i="1"/>
  <c r="H781" i="1"/>
  <c r="D781" i="1"/>
  <c r="C781" i="1"/>
  <c r="G781" i="1" s="1"/>
  <c r="D780" i="1"/>
  <c r="H780" i="1" s="1"/>
  <c r="C780" i="1"/>
  <c r="H779" i="1"/>
  <c r="D779" i="1"/>
  <c r="C779" i="1"/>
  <c r="G779" i="1" s="1"/>
  <c r="D778" i="1"/>
  <c r="H778" i="1" s="1"/>
  <c r="C778" i="1"/>
  <c r="H777" i="1"/>
  <c r="D777" i="1"/>
  <c r="C777" i="1"/>
  <c r="G777" i="1" s="1"/>
  <c r="D776" i="1"/>
  <c r="H776" i="1" s="1"/>
  <c r="C776" i="1"/>
  <c r="H775" i="1"/>
  <c r="D775" i="1"/>
  <c r="C775" i="1"/>
  <c r="G775" i="1" s="1"/>
  <c r="D774" i="1"/>
  <c r="H774" i="1" s="1"/>
  <c r="C774" i="1"/>
  <c r="H773" i="1"/>
  <c r="D773" i="1"/>
  <c r="C773" i="1"/>
  <c r="G773" i="1" s="1"/>
  <c r="D772" i="1"/>
  <c r="H772" i="1" s="1"/>
  <c r="C772" i="1"/>
  <c r="H771" i="1"/>
  <c r="D771" i="1"/>
  <c r="C771" i="1"/>
  <c r="G771" i="1" s="1"/>
  <c r="D770" i="1"/>
  <c r="H770" i="1" s="1"/>
  <c r="C770" i="1"/>
  <c r="H769" i="1"/>
  <c r="D769" i="1"/>
  <c r="C769" i="1"/>
  <c r="G769" i="1" s="1"/>
  <c r="D768" i="1"/>
  <c r="H768" i="1" s="1"/>
  <c r="C768" i="1"/>
  <c r="H767" i="1"/>
  <c r="D767" i="1"/>
  <c r="C767" i="1"/>
  <c r="G767" i="1" s="1"/>
  <c r="D766" i="1"/>
  <c r="H766" i="1" s="1"/>
  <c r="C766" i="1"/>
  <c r="H765" i="1"/>
  <c r="D765" i="1"/>
  <c r="C765" i="1"/>
  <c r="G765" i="1" s="1"/>
  <c r="D764" i="1"/>
  <c r="H764" i="1" s="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D756" i="1"/>
  <c r="H756" i="1" s="1"/>
  <c r="C756" i="1"/>
  <c r="H755" i="1"/>
  <c r="D755" i="1"/>
  <c r="C755" i="1"/>
  <c r="G755" i="1" s="1"/>
  <c r="D754" i="1"/>
  <c r="H754" i="1" s="1"/>
  <c r="C754" i="1"/>
  <c r="H753" i="1"/>
  <c r="D753" i="1"/>
  <c r="C753" i="1"/>
  <c r="G753" i="1" s="1"/>
  <c r="D752" i="1"/>
  <c r="H752" i="1" s="1"/>
  <c r="C752" i="1"/>
  <c r="H751" i="1"/>
  <c r="D751" i="1"/>
  <c r="C751" i="1"/>
  <c r="G751" i="1" s="1"/>
  <c r="D750" i="1"/>
  <c r="H750" i="1" s="1"/>
  <c r="C750" i="1"/>
  <c r="H749" i="1"/>
  <c r="D749" i="1"/>
  <c r="C749" i="1"/>
  <c r="G749" i="1" s="1"/>
  <c r="D748" i="1"/>
  <c r="H748" i="1" s="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D740" i="1"/>
  <c r="H740" i="1" s="1"/>
  <c r="C740" i="1"/>
  <c r="H739" i="1"/>
  <c r="D739" i="1"/>
  <c r="C739" i="1"/>
  <c r="G739" i="1" s="1"/>
  <c r="D738" i="1"/>
  <c r="H738" i="1" s="1"/>
  <c r="C738" i="1"/>
  <c r="H737" i="1"/>
  <c r="D737" i="1"/>
  <c r="C737" i="1"/>
  <c r="G737" i="1" s="1"/>
  <c r="D736" i="1"/>
  <c r="H736" i="1" s="1"/>
  <c r="C736" i="1"/>
  <c r="H735" i="1"/>
  <c r="D735" i="1"/>
  <c r="C735" i="1"/>
  <c r="G735" i="1" s="1"/>
  <c r="D734" i="1"/>
  <c r="H734" i="1" s="1"/>
  <c r="C734" i="1"/>
  <c r="H733" i="1"/>
  <c r="D733" i="1"/>
  <c r="C733" i="1"/>
  <c r="G733" i="1" s="1"/>
  <c r="D732" i="1"/>
  <c r="H732" i="1" s="1"/>
  <c r="C732" i="1"/>
  <c r="D731" i="1"/>
  <c r="H731" i="1" s="1"/>
  <c r="C731" i="1"/>
  <c r="D730" i="1"/>
  <c r="H730" i="1" s="1"/>
  <c r="C730" i="1"/>
  <c r="H729" i="1"/>
  <c r="D729" i="1"/>
  <c r="C729" i="1"/>
  <c r="G729" i="1" s="1"/>
  <c r="D728" i="1"/>
  <c r="H728" i="1" s="1"/>
  <c r="C728" i="1"/>
  <c r="D727" i="1"/>
  <c r="H727" i="1" s="1"/>
  <c r="C727" i="1"/>
  <c r="D726" i="1"/>
  <c r="H726" i="1" s="1"/>
  <c r="C726" i="1"/>
  <c r="H725" i="1"/>
  <c r="D725" i="1"/>
  <c r="C725" i="1"/>
  <c r="G725" i="1" s="1"/>
  <c r="D724" i="1"/>
  <c r="H724" i="1" s="1"/>
  <c r="C724" i="1"/>
  <c r="H723" i="1"/>
  <c r="D723" i="1"/>
  <c r="C723" i="1"/>
  <c r="G723" i="1" s="1"/>
  <c r="D722" i="1"/>
  <c r="H722" i="1" s="1"/>
  <c r="C722" i="1"/>
  <c r="H721" i="1"/>
  <c r="D721" i="1"/>
  <c r="C721" i="1"/>
  <c r="G721" i="1" s="1"/>
  <c r="D720" i="1"/>
  <c r="H720" i="1" s="1"/>
  <c r="C720" i="1"/>
  <c r="H719" i="1"/>
  <c r="D719" i="1"/>
  <c r="C719" i="1"/>
  <c r="G719" i="1" s="1"/>
  <c r="D718" i="1"/>
  <c r="H718" i="1" s="1"/>
  <c r="C718" i="1"/>
  <c r="H717" i="1"/>
  <c r="D717" i="1"/>
  <c r="C717" i="1"/>
  <c r="G717" i="1" s="1"/>
  <c r="D716" i="1"/>
  <c r="H716" i="1" s="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D708" i="1"/>
  <c r="H708" i="1" s="1"/>
  <c r="C708" i="1"/>
  <c r="H707" i="1"/>
  <c r="D707" i="1"/>
  <c r="C707" i="1"/>
  <c r="G707" i="1" s="1"/>
  <c r="D706" i="1"/>
  <c r="H706" i="1" s="1"/>
  <c r="C706" i="1"/>
  <c r="H705" i="1"/>
  <c r="D705" i="1"/>
  <c r="C705" i="1"/>
  <c r="G705" i="1" s="1"/>
  <c r="D704" i="1"/>
  <c r="H704" i="1" s="1"/>
  <c r="C704" i="1"/>
  <c r="H703" i="1"/>
  <c r="D703" i="1"/>
  <c r="C703" i="1"/>
  <c r="G703" i="1" s="1"/>
  <c r="D702" i="1"/>
  <c r="H702" i="1" s="1"/>
  <c r="C702" i="1"/>
  <c r="H701" i="1"/>
  <c r="D701" i="1"/>
  <c r="C701" i="1"/>
  <c r="G701" i="1" s="1"/>
  <c r="D700" i="1"/>
  <c r="H700" i="1" s="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H685" i="1"/>
  <c r="D685" i="1"/>
  <c r="C685" i="1"/>
  <c r="G685" i="1" s="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D676" i="1"/>
  <c r="H676" i="1" s="1"/>
  <c r="C676" i="1"/>
  <c r="H675" i="1"/>
  <c r="D675" i="1"/>
  <c r="C675" i="1"/>
  <c r="G675" i="1" s="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D660" i="1"/>
  <c r="H660" i="1" s="1"/>
  <c r="C660" i="1"/>
  <c r="H659" i="1"/>
  <c r="D659" i="1"/>
  <c r="C659" i="1"/>
  <c r="G659" i="1" s="1"/>
  <c r="D658" i="1"/>
  <c r="H658" i="1" s="1"/>
  <c r="C658" i="1"/>
  <c r="H657" i="1"/>
  <c r="D657" i="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H648" i="1"/>
  <c r="D648" i="1"/>
  <c r="C648" i="1"/>
  <c r="G648" i="1" s="1"/>
  <c r="D647" i="1"/>
  <c r="H647" i="1" s="1"/>
  <c r="C647" i="1"/>
  <c r="D646" i="1"/>
  <c r="H646" i="1" s="1"/>
  <c r="C646" i="1"/>
  <c r="D645" i="1"/>
  <c r="H645" i="1" s="1"/>
  <c r="C645" i="1"/>
  <c r="D636" i="1"/>
  <c r="H636" i="1" s="1"/>
  <c r="C636" i="1"/>
  <c r="D635" i="1"/>
  <c r="H635" i="1" s="1"/>
  <c r="C635" i="1"/>
  <c r="H632" i="1"/>
  <c r="D632" i="1"/>
  <c r="C632" i="1"/>
  <c r="G632" i="1" s="1"/>
  <c r="D631" i="1"/>
  <c r="H631" i="1" s="1"/>
  <c r="C631" i="1"/>
  <c r="H630" i="1"/>
  <c r="D630" i="1"/>
  <c r="C630" i="1"/>
  <c r="G630" i="1" s="1"/>
  <c r="D629" i="1"/>
  <c r="H629" i="1" s="1"/>
  <c r="C629" i="1"/>
  <c r="H628" i="1"/>
  <c r="D628" i="1"/>
  <c r="C628" i="1"/>
  <c r="G628" i="1" s="1"/>
  <c r="D627" i="1"/>
  <c r="H627" i="1" s="1"/>
  <c r="D626" i="1"/>
  <c r="H626" i="1" s="1"/>
  <c r="C626" i="1"/>
  <c r="H625" i="1"/>
  <c r="D625" i="1"/>
  <c r="C625" i="1"/>
  <c r="G625" i="1" s="1"/>
  <c r="D624" i="1"/>
  <c r="H624" i="1" s="1"/>
  <c r="C624" i="1"/>
  <c r="H622" i="1"/>
  <c r="D622" i="1"/>
  <c r="C622" i="1"/>
  <c r="G622" i="1" s="1"/>
  <c r="D621" i="1"/>
  <c r="H621" i="1" s="1"/>
  <c r="C621" i="1"/>
  <c r="H620" i="1"/>
  <c r="D620" i="1"/>
  <c r="C620" i="1"/>
  <c r="G620" i="1" s="1"/>
  <c r="D619" i="1"/>
  <c r="H619" i="1" s="1"/>
  <c r="C619" i="1"/>
  <c r="H618" i="1"/>
  <c r="D618" i="1"/>
  <c r="C618" i="1"/>
  <c r="G618" i="1" s="1"/>
  <c r="D617" i="1"/>
  <c r="H617" i="1" s="1"/>
  <c r="C617" i="1"/>
  <c r="H616" i="1"/>
  <c r="D616" i="1"/>
  <c r="C616" i="1"/>
  <c r="G616" i="1" s="1"/>
  <c r="D615" i="1"/>
  <c r="D614" i="1"/>
  <c r="H614" i="1" s="1"/>
  <c r="C614" i="1"/>
  <c r="H613" i="1"/>
  <c r="D613" i="1"/>
  <c r="C613" i="1"/>
  <c r="G613" i="1" s="1"/>
  <c r="D612" i="1"/>
  <c r="H612" i="1" s="1"/>
  <c r="C612" i="1"/>
  <c r="H611" i="1"/>
  <c r="D611" i="1"/>
  <c r="C611" i="1"/>
  <c r="G611" i="1" s="1"/>
  <c r="D610" i="1"/>
  <c r="H610" i="1" s="1"/>
  <c r="C610" i="1"/>
  <c r="H609" i="1"/>
  <c r="D609" i="1"/>
  <c r="C609" i="1"/>
  <c r="G609" i="1" s="1"/>
  <c r="D608" i="1"/>
  <c r="H608" i="1" s="1"/>
  <c r="C608" i="1"/>
  <c r="H607" i="1"/>
  <c r="D607" i="1"/>
  <c r="C607" i="1"/>
  <c r="G607" i="1" s="1"/>
  <c r="D606" i="1"/>
  <c r="H606" i="1" s="1"/>
  <c r="C606" i="1"/>
  <c r="H605" i="1"/>
  <c r="D605" i="1"/>
  <c r="C605" i="1"/>
  <c r="G605" i="1" s="1"/>
  <c r="D604" i="1"/>
  <c r="H604" i="1" s="1"/>
  <c r="C604" i="1"/>
  <c r="H603" i="1"/>
  <c r="D603" i="1"/>
  <c r="C603" i="1"/>
  <c r="G603" i="1" s="1"/>
  <c r="D602" i="1"/>
  <c r="H602" i="1" s="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D594" i="1"/>
  <c r="H594" i="1" s="1"/>
  <c r="C594" i="1"/>
  <c r="H593" i="1"/>
  <c r="D593" i="1"/>
  <c r="C593" i="1"/>
  <c r="G593" i="1" s="1"/>
  <c r="D592" i="1"/>
  <c r="H592" i="1" s="1"/>
  <c r="C592" i="1"/>
  <c r="D591" i="1"/>
  <c r="H590" i="1"/>
  <c r="D590" i="1"/>
  <c r="C590" i="1"/>
  <c r="G590" i="1" s="1"/>
  <c r="D589" i="1"/>
  <c r="H589" i="1" s="1"/>
  <c r="C589" i="1"/>
  <c r="C588" i="1"/>
  <c r="D587" i="1"/>
  <c r="H587" i="1" s="1"/>
  <c r="C587" i="1"/>
  <c r="H586" i="1"/>
  <c r="D586" i="1"/>
  <c r="C586" i="1"/>
  <c r="G586" i="1" s="1"/>
  <c r="D585" i="1"/>
  <c r="D584" i="1"/>
  <c r="H584" i="1" s="1"/>
  <c r="C584" i="1"/>
  <c r="H583" i="1"/>
  <c r="D583" i="1"/>
  <c r="H582" i="1"/>
  <c r="D582" i="1"/>
  <c r="C582" i="1"/>
  <c r="G582" i="1" s="1"/>
  <c r="D581" i="1"/>
  <c r="H581" i="1" s="1"/>
  <c r="C581" i="1"/>
  <c r="H580" i="1"/>
  <c r="D580" i="1"/>
  <c r="C580" i="1"/>
  <c r="G580" i="1" s="1"/>
  <c r="D579" i="1"/>
  <c r="D578" i="1"/>
  <c r="D577" i="1"/>
  <c r="H577" i="1" s="1"/>
  <c r="C577" i="1"/>
  <c r="H576" i="1"/>
  <c r="D576" i="1"/>
  <c r="C576" i="1"/>
  <c r="G576" i="1" s="1"/>
  <c r="D575" i="1"/>
  <c r="D574" i="1"/>
  <c r="H574" i="1" s="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D566" i="1"/>
  <c r="H566" i="1" s="1"/>
  <c r="C566" i="1"/>
  <c r="H564" i="1"/>
  <c r="D564" i="1"/>
  <c r="C564" i="1"/>
  <c r="G564" i="1" s="1"/>
  <c r="D563" i="1"/>
  <c r="H563" i="1" s="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H555" i="1" s="1"/>
  <c r="C555" i="1"/>
  <c r="H554" i="1"/>
  <c r="D554" i="1"/>
  <c r="C554" i="1"/>
  <c r="G554" i="1" s="1"/>
  <c r="D553" i="1"/>
  <c r="H553" i="1" s="1"/>
  <c r="C553" i="1"/>
  <c r="H552" i="1"/>
  <c r="D552" i="1"/>
  <c r="C552" i="1"/>
  <c r="G552" i="1" s="1"/>
  <c r="D551" i="1"/>
  <c r="H551" i="1" s="1"/>
  <c r="D550" i="1"/>
  <c r="H550" i="1" s="1"/>
  <c r="C550" i="1"/>
  <c r="H549" i="1"/>
  <c r="D549" i="1"/>
  <c r="C549" i="1"/>
  <c r="G549" i="1" s="1"/>
  <c r="D548" i="1"/>
  <c r="H548" i="1" s="1"/>
  <c r="C548" i="1"/>
  <c r="H547" i="1"/>
  <c r="D547" i="1"/>
  <c r="C547" i="1"/>
  <c r="G547" i="1" s="1"/>
  <c r="D546" i="1"/>
  <c r="H546" i="1" s="1"/>
  <c r="C546" i="1"/>
  <c r="H545" i="1"/>
  <c r="D545" i="1"/>
  <c r="C545" i="1"/>
  <c r="G545" i="1" s="1"/>
  <c r="D544" i="1"/>
  <c r="H544" i="1" s="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D536" i="1"/>
  <c r="H536" i="1" s="1"/>
  <c r="C536" i="1"/>
  <c r="H535" i="1"/>
  <c r="D535" i="1"/>
  <c r="C535" i="1"/>
  <c r="G535" i="1" s="1"/>
  <c r="D534" i="1"/>
  <c r="H534" i="1" s="1"/>
  <c r="C534" i="1"/>
  <c r="H533" i="1"/>
  <c r="D533" i="1"/>
  <c r="C533" i="1"/>
  <c r="G533" i="1" s="1"/>
  <c r="D532" i="1"/>
  <c r="H532" i="1" s="1"/>
  <c r="C532" i="1"/>
  <c r="D531" i="1"/>
  <c r="H528" i="1"/>
  <c r="D528" i="1"/>
  <c r="C528" i="1"/>
  <c r="G528" i="1" s="1"/>
  <c r="D527" i="1"/>
  <c r="H527" i="1" s="1"/>
  <c r="C527" i="1"/>
  <c r="C526" i="1"/>
  <c r="D525" i="1"/>
  <c r="H525" i="1" s="1"/>
  <c r="C525" i="1"/>
  <c r="H524" i="1"/>
  <c r="D524" i="1"/>
  <c r="C524" i="1"/>
  <c r="G524" i="1" s="1"/>
  <c r="D523" i="1"/>
  <c r="D522" i="1"/>
  <c r="H522" i="1" s="1"/>
  <c r="C522" i="1"/>
  <c r="H521" i="1"/>
  <c r="D521" i="1"/>
  <c r="C521" i="1"/>
  <c r="G521" i="1" s="1"/>
  <c r="D520" i="1"/>
  <c r="H520" i="1" s="1"/>
  <c r="C520" i="1"/>
  <c r="H519" i="1"/>
  <c r="D519" i="1"/>
  <c r="C519" i="1"/>
  <c r="G519" i="1" s="1"/>
  <c r="D518" i="1"/>
  <c r="H518" i="1" s="1"/>
  <c r="C518" i="1"/>
  <c r="H517" i="1"/>
  <c r="D517" i="1"/>
  <c r="C517" i="1"/>
  <c r="G517" i="1" s="1"/>
  <c r="D515" i="1"/>
  <c r="H515" i="1" s="1"/>
  <c r="C515" i="1"/>
  <c r="H514" i="1"/>
  <c r="D514" i="1"/>
  <c r="C514" i="1"/>
  <c r="G514" i="1" s="1"/>
  <c r="D513" i="1"/>
  <c r="H513" i="1" s="1"/>
  <c r="C513" i="1"/>
  <c r="H512" i="1"/>
  <c r="D512" i="1"/>
  <c r="C512" i="1"/>
  <c r="G512" i="1" s="1"/>
  <c r="D511" i="1"/>
  <c r="H511" i="1" s="1"/>
  <c r="C511" i="1"/>
  <c r="H510" i="1"/>
  <c r="D510" i="1"/>
  <c r="C510" i="1"/>
  <c r="G510" i="1" s="1"/>
  <c r="D509" i="1"/>
  <c r="H509" i="1" s="1"/>
  <c r="C509" i="1"/>
  <c r="H508" i="1"/>
  <c r="D508" i="1"/>
  <c r="C508" i="1"/>
  <c r="G508" i="1" s="1"/>
  <c r="D507" i="1"/>
  <c r="H507" i="1" s="1"/>
  <c r="C507" i="1"/>
  <c r="H506" i="1"/>
  <c r="D506" i="1"/>
  <c r="C506" i="1"/>
  <c r="G506" i="1" s="1"/>
  <c r="D505" i="1"/>
  <c r="H505" i="1" s="1"/>
  <c r="C505" i="1"/>
  <c r="H504" i="1"/>
  <c r="D504" i="1"/>
  <c r="C504" i="1"/>
  <c r="G504" i="1" s="1"/>
  <c r="D503" i="1"/>
  <c r="D502" i="1"/>
  <c r="H502" i="1" s="1"/>
  <c r="C502" i="1"/>
  <c r="H501" i="1"/>
  <c r="D501" i="1"/>
  <c r="C501" i="1"/>
  <c r="G501" i="1" s="1"/>
  <c r="D500" i="1"/>
  <c r="H500" i="1" s="1"/>
  <c r="C500" i="1"/>
  <c r="D499" i="1"/>
  <c r="C499" i="1"/>
  <c r="G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C486"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D423" i="1"/>
  <c r="C423" i="1"/>
  <c r="D422" i="1"/>
  <c r="C422" i="1"/>
  <c r="D421" i="1"/>
  <c r="C421" i="1"/>
  <c r="D416" i="1"/>
  <c r="C416" i="1"/>
  <c r="H416" i="1" s="1"/>
  <c r="D415" i="1"/>
  <c r="C415" i="1"/>
  <c r="D414" i="1"/>
  <c r="C414" i="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D388" i="1"/>
  <c r="C388" i="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D376" i="1"/>
  <c r="C376" i="1"/>
  <c r="H376" i="1" s="1"/>
  <c r="D375" i="1"/>
  <c r="C375" i="1"/>
  <c r="D374" i="1"/>
  <c r="C374" i="1"/>
  <c r="D373" i="1"/>
  <c r="C373" i="1"/>
  <c r="D372" i="1"/>
  <c r="C372" i="1"/>
  <c r="H372" i="1" s="1"/>
  <c r="D371" i="1"/>
  <c r="C371" i="1"/>
  <c r="H371" i="1" s="1"/>
  <c r="D370" i="1"/>
  <c r="C370" i="1"/>
  <c r="H370" i="1" s="1"/>
  <c r="D369" i="1"/>
  <c r="C369"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C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C274" i="1"/>
  <c r="D273" i="1"/>
  <c r="C273" i="1"/>
  <c r="H273" i="1" s="1"/>
  <c r="D272" i="1"/>
  <c r="C272" i="1"/>
  <c r="H272" i="1" s="1"/>
  <c r="D271" i="1"/>
  <c r="C271" i="1"/>
  <c r="H271" i="1" s="1"/>
  <c r="C270" i="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C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D194" i="1"/>
  <c r="C194" i="1"/>
  <c r="D193" i="1"/>
  <c r="C193" i="1"/>
  <c r="D192" i="1"/>
  <c r="C192" i="1"/>
  <c r="H192" i="1" s="1"/>
  <c r="D191" i="1"/>
  <c r="C191" i="1"/>
  <c r="H191" i="1" s="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H167" i="1" s="1"/>
  <c r="C166" i="1"/>
  <c r="D165" i="1"/>
  <c r="C165" i="1"/>
  <c r="H165" i="1" s="1"/>
  <c r="D164" i="1"/>
  <c r="C164" i="1"/>
  <c r="D163" i="1"/>
  <c r="C163" i="1"/>
  <c r="H163" i="1" s="1"/>
  <c r="D162" i="1"/>
  <c r="C162" i="1"/>
  <c r="H162" i="1" s="1"/>
  <c r="C161" i="1"/>
  <c r="C160" i="1"/>
  <c r="D159" i="1"/>
  <c r="C159" i="1"/>
  <c r="H159" i="1" s="1"/>
  <c r="D158" i="1"/>
  <c r="C158" i="1"/>
  <c r="D157" i="1"/>
  <c r="C157" i="1"/>
  <c r="H157" i="1" s="1"/>
  <c r="D156" i="1"/>
  <c r="C156" i="1"/>
  <c r="D155" i="1"/>
  <c r="C155" i="1"/>
  <c r="D154" i="1"/>
  <c r="C154" i="1"/>
  <c r="D153" i="1"/>
  <c r="C153" i="1"/>
  <c r="D152" i="1"/>
  <c r="C152" i="1"/>
  <c r="H152" i="1" s="1"/>
  <c r="D151" i="1"/>
  <c r="C151" i="1"/>
  <c r="D150" i="1"/>
  <c r="C150" i="1"/>
  <c r="D149"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C136" i="1"/>
  <c r="H136" i="1" s="1"/>
  <c r="D135" i="1"/>
  <c r="C135" i="1"/>
  <c r="H135" i="1" s="1"/>
  <c r="D134" i="1"/>
  <c r="C134" i="1"/>
  <c r="H134" i="1" s="1"/>
  <c r="D133" i="1"/>
  <c r="C133" i="1"/>
  <c r="H133" i="1" s="1"/>
  <c r="D132" i="1"/>
  <c r="C132" i="1"/>
  <c r="D131" i="1"/>
  <c r="C131" i="1"/>
  <c r="D130" i="1"/>
  <c r="C130" i="1"/>
  <c r="D129" i="1"/>
  <c r="C129" i="1"/>
  <c r="H129" i="1" s="1"/>
  <c r="D128" i="1"/>
  <c r="C128" i="1"/>
  <c r="H128" i="1" s="1"/>
  <c r="D127" i="1"/>
  <c r="C127" i="1"/>
  <c r="H127" i="1" s="1"/>
  <c r="D126" i="1"/>
  <c r="C126" i="1"/>
  <c r="H126" i="1" s="1"/>
  <c r="D125" i="1"/>
  <c r="C125" i="1"/>
  <c r="H125" i="1" s="1"/>
  <c r="D124" i="1"/>
  <c r="C124" i="1"/>
  <c r="H124" i="1" s="1"/>
  <c r="D123" i="1"/>
  <c r="C123" i="1"/>
  <c r="H123" i="1" s="1"/>
  <c r="C122" i="1"/>
  <c r="C121" i="1"/>
  <c r="H121" i="1" s="1"/>
  <c r="D120" i="1"/>
  <c r="C120" i="1"/>
  <c r="H120" i="1" s="1"/>
  <c r="D119" i="1"/>
  <c r="C119" i="1"/>
  <c r="H119" i="1" s="1"/>
  <c r="D118" i="1"/>
  <c r="C118" i="1"/>
  <c r="H118" i="1" s="1"/>
  <c r="D117" i="1"/>
  <c r="C117" i="1"/>
  <c r="H117" i="1" s="1"/>
  <c r="C116" i="1"/>
  <c r="D115" i="1"/>
  <c r="C115" i="1"/>
  <c r="H115" i="1" s="1"/>
  <c r="D114" i="1"/>
  <c r="C114" i="1"/>
  <c r="H114" i="1" s="1"/>
  <c r="D113" i="1"/>
  <c r="C113" i="1"/>
  <c r="D112" i="1"/>
  <c r="C112" i="1"/>
  <c r="H112" i="1" s="1"/>
  <c r="D111" i="1"/>
  <c r="C111" i="1"/>
  <c r="H111" i="1" s="1"/>
  <c r="D110" i="1"/>
  <c r="C110" i="1"/>
  <c r="H110" i="1" s="1"/>
  <c r="D109" i="1"/>
  <c r="C109" i="1"/>
  <c r="H109" i="1" s="1"/>
  <c r="D108" i="1"/>
  <c r="C108" i="1"/>
  <c r="D107" i="1"/>
  <c r="C107" i="1"/>
  <c r="H107" i="1" s="1"/>
  <c r="D106" i="1"/>
  <c r="C106" i="1"/>
  <c r="H106" i="1" s="1"/>
  <c r="D105" i="1"/>
  <c r="C105" i="1"/>
  <c r="H105" i="1" s="1"/>
  <c r="D104" i="1"/>
  <c r="C104" i="1"/>
  <c r="H104" i="1" s="1"/>
  <c r="D103" i="1"/>
  <c r="C103" i="1"/>
  <c r="H103" i="1" s="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C78" i="1"/>
  <c r="D77" i="1"/>
  <c r="C77" i="1"/>
  <c r="H77" i="1" s="1"/>
  <c r="D76" i="1"/>
  <c r="C76" i="1"/>
  <c r="D75" i="1"/>
  <c r="C75" i="1"/>
  <c r="H75" i="1" s="1"/>
  <c r="D74" i="1"/>
  <c r="C74" i="1"/>
  <c r="H74" i="1" s="1"/>
  <c r="D73" i="1"/>
  <c r="C73" i="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C3" i="1"/>
  <c r="D1538" i="1" l="1"/>
  <c r="E322" i="9"/>
  <c r="B322" i="9" s="1"/>
  <c r="E324" i="9"/>
  <c r="B324" i="9" s="1"/>
  <c r="E327" i="9"/>
  <c r="B327" i="9" s="1"/>
  <c r="G1388" i="1"/>
  <c r="G1386" i="1"/>
  <c r="G1384" i="1"/>
  <c r="H1389" i="1"/>
  <c r="H1388" i="1"/>
  <c r="H1387" i="1"/>
  <c r="H1386" i="1"/>
  <c r="H1384" i="1"/>
  <c r="H1273" i="1"/>
  <c r="H1269" i="1"/>
  <c r="H1275" i="1"/>
  <c r="H1274" i="1"/>
  <c r="H1272" i="1"/>
  <c r="H1271" i="1"/>
  <c r="H1270" i="1"/>
  <c r="G1268" i="1"/>
  <c r="H1268" i="1"/>
  <c r="G1266" i="1"/>
  <c r="G1260" i="1"/>
  <c r="E255" i="5"/>
  <c r="D1259" i="1" s="1"/>
  <c r="H1259" i="1" s="1"/>
  <c r="G1262" i="1"/>
  <c r="G1258" i="1"/>
  <c r="G1306" i="1"/>
  <c r="G1338" i="1"/>
  <c r="G1382" i="1"/>
  <c r="H1204" i="1"/>
  <c r="H1203" i="1"/>
  <c r="G1340" i="1"/>
  <c r="G1312" i="1"/>
  <c r="H1251" i="1"/>
  <c r="E37" i="9"/>
  <c r="B37" i="9" s="1"/>
  <c r="E312" i="9"/>
  <c r="B312" i="9" s="1"/>
  <c r="G1033" i="1"/>
  <c r="G1264" i="1"/>
  <c r="G1278" i="1"/>
  <c r="G1256" i="1"/>
  <c r="D1223" i="1"/>
  <c r="H1223" i="1" s="1"/>
  <c r="G1241" i="1"/>
  <c r="G1182" i="1"/>
  <c r="G1092" i="1"/>
  <c r="G1055" i="1"/>
  <c r="F35" i="5"/>
  <c r="G1031" i="1"/>
  <c r="G1027" i="1"/>
  <c r="E12" i="5"/>
  <c r="D1017" i="1" s="1"/>
  <c r="H1017" i="1" s="1"/>
  <c r="G1025" i="1"/>
  <c r="G1023" i="1"/>
  <c r="G1013" i="1"/>
  <c r="H1555" i="1"/>
  <c r="H1556" i="1"/>
  <c r="G1513" i="1"/>
  <c r="G1681" i="1"/>
  <c r="G1605" i="1"/>
  <c r="G1601" i="1"/>
  <c r="H1594" i="1"/>
  <c r="G1593" i="1"/>
  <c r="C1604" i="1"/>
  <c r="G1604" i="1" s="1"/>
  <c r="G1607" i="1"/>
  <c r="C1585" i="1"/>
  <c r="H1585" i="1" s="1"/>
  <c r="H1588" i="1"/>
  <c r="G1587" i="1"/>
  <c r="H1586" i="1"/>
  <c r="H130" i="1"/>
  <c r="H131" i="1"/>
  <c r="H132" i="1"/>
  <c r="E296" i="9"/>
  <c r="B296" i="9" s="1"/>
  <c r="G636" i="1"/>
  <c r="H415" i="1"/>
  <c r="H414" i="1"/>
  <c r="H299" i="1"/>
  <c r="G847" i="1"/>
  <c r="G731" i="1"/>
  <c r="G727" i="1"/>
  <c r="G646" i="1"/>
  <c r="H388" i="1"/>
  <c r="H389" i="1"/>
  <c r="H377" i="1"/>
  <c r="H374" i="1"/>
  <c r="H375" i="1"/>
  <c r="H369" i="1"/>
  <c r="H373" i="1"/>
  <c r="E417" i="4"/>
  <c r="D412" i="1" s="1"/>
  <c r="H300" i="1"/>
  <c r="H423" i="1"/>
  <c r="H298" i="1"/>
  <c r="H421" i="1"/>
  <c r="H422" i="1"/>
  <c r="H270" i="1"/>
  <c r="F274" i="4"/>
  <c r="F262" i="4"/>
  <c r="H258" i="1"/>
  <c r="F269" i="4"/>
  <c r="H212" i="1"/>
  <c r="H213" i="1"/>
  <c r="H195" i="1"/>
  <c r="H194" i="1"/>
  <c r="H193" i="1"/>
  <c r="F242" i="9"/>
  <c r="H174" i="1"/>
  <c r="F178" i="4"/>
  <c r="H164" i="1"/>
  <c r="H161" i="1"/>
  <c r="E164" i="4"/>
  <c r="F164" i="4" s="1"/>
  <c r="H156" i="1"/>
  <c r="H158" i="1"/>
  <c r="H155" i="1"/>
  <c r="H154" i="1"/>
  <c r="H153" i="1"/>
  <c r="H149" i="1"/>
  <c r="H150" i="1"/>
  <c r="H151" i="1"/>
  <c r="E31" i="9"/>
  <c r="B31" i="9" s="1"/>
  <c r="E307" i="9"/>
  <c r="B307" i="9" s="1"/>
  <c r="E320" i="9"/>
  <c r="B320" i="9" s="1"/>
  <c r="H108" i="1"/>
  <c r="H113" i="1"/>
  <c r="H79" i="1"/>
  <c r="H81" i="1"/>
  <c r="E82" i="4"/>
  <c r="D78" i="1" s="1"/>
  <c r="H78" i="1" s="1"/>
  <c r="H73" i="1"/>
  <c r="H76" i="1"/>
  <c r="F77" i="4"/>
  <c r="H64" i="1"/>
  <c r="H65" i="1"/>
  <c r="E36" i="9"/>
  <c r="B36" i="9" s="1"/>
  <c r="F236" i="9"/>
  <c r="B236" i="9" s="1"/>
  <c r="E311" i="9"/>
  <c r="B311" i="9" s="1"/>
  <c r="E329" i="9"/>
  <c r="B329" i="9" s="1"/>
  <c r="C45" i="1"/>
  <c r="H198" i="1"/>
  <c r="H274" i="1"/>
  <c r="H356"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7" i="1"/>
  <c r="G118" i="1"/>
  <c r="G119" i="1"/>
  <c r="G120" i="1"/>
  <c r="G121"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7" i="1"/>
  <c r="G488" i="1"/>
  <c r="G489" i="1"/>
  <c r="G490" i="1"/>
  <c r="G491" i="1"/>
  <c r="G492" i="1"/>
  <c r="G493" i="1"/>
  <c r="G494" i="1"/>
  <c r="G495" i="1"/>
  <c r="G496" i="1"/>
  <c r="G497" i="1"/>
  <c r="G498" i="1"/>
  <c r="H499" i="1"/>
  <c r="G526" i="1"/>
  <c r="G1140" i="1"/>
  <c r="J1548" i="1"/>
  <c r="H1548" i="1"/>
  <c r="G1548" i="1"/>
  <c r="I1548" i="1" s="1"/>
  <c r="J1550" i="1"/>
  <c r="H1550" i="1"/>
  <c r="G1550" i="1"/>
  <c r="J1552" i="1"/>
  <c r="H1552" i="1"/>
  <c r="G1552" i="1"/>
  <c r="I1552" i="1" s="1"/>
  <c r="J1554" i="1"/>
  <c r="H1554" i="1"/>
  <c r="G1554" i="1"/>
  <c r="J1557" i="1"/>
  <c r="H1557" i="1"/>
  <c r="G1557" i="1"/>
  <c r="I1557" i="1" s="1"/>
  <c r="J1559" i="1"/>
  <c r="H1559" i="1"/>
  <c r="G1559" i="1"/>
  <c r="J1561" i="1"/>
  <c r="H1561" i="1"/>
  <c r="G1561" i="1"/>
  <c r="I1561" i="1" s="1"/>
  <c r="G1563" i="1"/>
  <c r="G1572" i="1"/>
  <c r="J1579" i="1"/>
  <c r="H1579" i="1"/>
  <c r="G1579" i="1"/>
  <c r="J1581" i="1"/>
  <c r="H1581" i="1"/>
  <c r="G1581" i="1"/>
  <c r="I1581" i="1" s="1"/>
  <c r="G1596" i="1"/>
  <c r="H1596" i="1"/>
  <c r="G1600" i="1"/>
  <c r="H1600" i="1"/>
  <c r="G1608" i="1"/>
  <c r="H1608" i="1"/>
  <c r="G1612" i="1"/>
  <c r="H1612" i="1"/>
  <c r="G1616" i="1"/>
  <c r="H1616" i="1"/>
  <c r="G1620" i="1"/>
  <c r="H1620" i="1"/>
  <c r="G1626" i="1"/>
  <c r="H1626" i="1"/>
  <c r="G1630" i="1"/>
  <c r="H1630" i="1"/>
  <c r="G1634" i="1"/>
  <c r="H1634" i="1"/>
  <c r="G1638" i="1"/>
  <c r="H1638" i="1"/>
  <c r="G1642" i="1"/>
  <c r="H1642" i="1"/>
  <c r="G1646" i="1"/>
  <c r="H1646" i="1"/>
  <c r="G1650" i="1"/>
  <c r="H1650" i="1"/>
  <c r="G1654" i="1"/>
  <c r="H1654" i="1"/>
  <c r="G1658" i="1"/>
  <c r="H1658" i="1"/>
  <c r="G1662" i="1"/>
  <c r="H1662" i="1"/>
  <c r="G1666" i="1"/>
  <c r="H1666" i="1"/>
  <c r="G1670" i="1"/>
  <c r="H1670" i="1"/>
  <c r="G1674" i="1"/>
  <c r="H1674" i="1"/>
  <c r="G1678" i="1"/>
  <c r="H1678" i="1"/>
  <c r="G1682" i="1"/>
  <c r="H1682" i="1"/>
  <c r="G1686" i="1"/>
  <c r="H1686" i="1"/>
  <c r="D6" i="4"/>
  <c r="F39" i="4"/>
  <c r="F53" i="4"/>
  <c r="F165" i="4"/>
  <c r="E418" i="4"/>
  <c r="D413" i="1" s="1"/>
  <c r="D430" i="4"/>
  <c r="F431" i="4"/>
  <c r="G222" i="9"/>
  <c r="E222" i="9" s="1"/>
  <c r="B222" i="9" s="1"/>
  <c r="G218" i="9"/>
  <c r="E218" i="9" s="1"/>
  <c r="B218" i="9" s="1"/>
  <c r="G214" i="9"/>
  <c r="E214" i="9" s="1"/>
  <c r="B214" i="9" s="1"/>
  <c r="G210" i="9"/>
  <c r="E210" i="9" s="1"/>
  <c r="B210" i="9" s="1"/>
  <c r="C523" i="1"/>
  <c r="F529" i="4"/>
  <c r="D536" i="4"/>
  <c r="G226" i="9"/>
  <c r="E226" i="9" s="1"/>
  <c r="B226" i="9" s="1"/>
  <c r="C531" i="1"/>
  <c r="F537" i="4"/>
  <c r="E535" i="4"/>
  <c r="D584" i="4"/>
  <c r="C579" i="1"/>
  <c r="F585" i="4"/>
  <c r="F589" i="4"/>
  <c r="G585" i="1"/>
  <c r="F591" i="4"/>
  <c r="D597" i="4"/>
  <c r="C615" i="1"/>
  <c r="F621" i="4"/>
  <c r="F629" i="4"/>
  <c r="C623" i="1"/>
  <c r="F647" i="4"/>
  <c r="C641" i="1"/>
  <c r="D119" i="5"/>
  <c r="C1125" i="1"/>
  <c r="F120" i="5"/>
  <c r="D176" i="5"/>
  <c r="H24" i="3"/>
  <c r="C1181" i="1"/>
  <c r="G337" i="9"/>
  <c r="E337" i="9" s="1"/>
  <c r="B337" i="9" s="1"/>
  <c r="F197" i="5"/>
  <c r="C1201" i="1"/>
  <c r="G1478" i="1"/>
  <c r="H1478" i="1"/>
  <c r="F82" i="6"/>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B146" i="9"/>
  <c r="B150" i="9"/>
  <c r="B154" i="9"/>
  <c r="B317" i="9"/>
  <c r="B321" i="9"/>
  <c r="B325" i="9"/>
  <c r="B333" i="9"/>
  <c r="D116" i="1"/>
  <c r="H116" i="1" s="1"/>
  <c r="D122" i="1"/>
  <c r="G122" i="1" s="1"/>
  <c r="D166" i="1"/>
  <c r="H166" i="1" s="1"/>
  <c r="D303" i="1"/>
  <c r="D304" i="1"/>
  <c r="H304" i="1" s="1"/>
  <c r="D355" i="1"/>
  <c r="D356" i="1"/>
  <c r="G356" i="1" s="1"/>
  <c r="D486" i="1"/>
  <c r="H486" i="1" s="1"/>
  <c r="G500" i="1"/>
  <c r="G502" i="1"/>
  <c r="G505" i="1"/>
  <c r="G507" i="1"/>
  <c r="G509" i="1"/>
  <c r="G511" i="1"/>
  <c r="G513" i="1"/>
  <c r="G515" i="1"/>
  <c r="G518" i="1"/>
  <c r="G520" i="1"/>
  <c r="G522" i="1"/>
  <c r="G525" i="1"/>
  <c r="D526" i="1"/>
  <c r="H526" i="1" s="1"/>
  <c r="G527" i="1"/>
  <c r="D530" i="1"/>
  <c r="G532" i="1"/>
  <c r="G534" i="1"/>
  <c r="G536" i="1"/>
  <c r="G538" i="1"/>
  <c r="G540" i="1"/>
  <c r="G542" i="1"/>
  <c r="G544" i="1"/>
  <c r="G546" i="1"/>
  <c r="G548" i="1"/>
  <c r="G550" i="1"/>
  <c r="G553" i="1"/>
  <c r="G555" i="1"/>
  <c r="G557" i="1"/>
  <c r="G559" i="1"/>
  <c r="G561" i="1"/>
  <c r="G563" i="1"/>
  <c r="G566" i="1"/>
  <c r="G568" i="1"/>
  <c r="G570" i="1"/>
  <c r="G572" i="1"/>
  <c r="G574" i="1"/>
  <c r="G577" i="1"/>
  <c r="G581" i="1"/>
  <c r="G584" i="1"/>
  <c r="H585" i="1"/>
  <c r="G587" i="1"/>
  <c r="D588" i="1"/>
  <c r="H588" i="1" s="1"/>
  <c r="G589" i="1"/>
  <c r="G592" i="1"/>
  <c r="G594" i="1"/>
  <c r="G596" i="1"/>
  <c r="G598" i="1"/>
  <c r="G600" i="1"/>
  <c r="G602" i="1"/>
  <c r="G604" i="1"/>
  <c r="G606" i="1"/>
  <c r="G608" i="1"/>
  <c r="G610" i="1"/>
  <c r="G612" i="1"/>
  <c r="G614" i="1"/>
  <c r="G617" i="1"/>
  <c r="G619" i="1"/>
  <c r="G621" i="1"/>
  <c r="G624" i="1"/>
  <c r="G626" i="1"/>
  <c r="G629" i="1"/>
  <c r="G631" i="1"/>
  <c r="G635" i="1"/>
  <c r="G645" i="1"/>
  <c r="G647"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9" i="1"/>
  <c r="G1062" i="1"/>
  <c r="G1064" i="1"/>
  <c r="G1066" i="1"/>
  <c r="G1068" i="1"/>
  <c r="G1070" i="1"/>
  <c r="G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7" i="1"/>
  <c r="G1129" i="1"/>
  <c r="G1131" i="1"/>
  <c r="D1132" i="1"/>
  <c r="H1132" i="1" s="1"/>
  <c r="G1133" i="1"/>
  <c r="G1135" i="1"/>
  <c r="G1137" i="1"/>
  <c r="G1139" i="1"/>
  <c r="G1141" i="1"/>
  <c r="G1143" i="1"/>
  <c r="G1145" i="1"/>
  <c r="G1147" i="1"/>
  <c r="G1149" i="1"/>
  <c r="G1151" i="1"/>
  <c r="G1154" i="1"/>
  <c r="G1157" i="1"/>
  <c r="G1159" i="1"/>
  <c r="G1161" i="1"/>
  <c r="G1163" i="1"/>
  <c r="G1165" i="1"/>
  <c r="G1167" i="1"/>
  <c r="G1169" i="1"/>
  <c r="G1171" i="1"/>
  <c r="G1173" i="1"/>
  <c r="G1175" i="1"/>
  <c r="G1177" i="1"/>
  <c r="G1179" i="1"/>
  <c r="G1183" i="1"/>
  <c r="G1185" i="1"/>
  <c r="G1187" i="1"/>
  <c r="G1189" i="1"/>
  <c r="G1191" i="1"/>
  <c r="G1193" i="1"/>
  <c r="G1195" i="1"/>
  <c r="G1197" i="1"/>
  <c r="G1199"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3"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J1549" i="1"/>
  <c r="H1549" i="1"/>
  <c r="G1549" i="1"/>
  <c r="J1551" i="1"/>
  <c r="H1551" i="1"/>
  <c r="G1551" i="1"/>
  <c r="I1551" i="1" s="1"/>
  <c r="J1553" i="1"/>
  <c r="H1553" i="1"/>
  <c r="G1553" i="1"/>
  <c r="G1555" i="1"/>
  <c r="J1558" i="1"/>
  <c r="H1558" i="1"/>
  <c r="G1558" i="1"/>
  <c r="J1560" i="1"/>
  <c r="H1560" i="1"/>
  <c r="G1560" i="1"/>
  <c r="I1560" i="1" s="1"/>
  <c r="J1562" i="1"/>
  <c r="H1562" i="1"/>
  <c r="G1562" i="1"/>
  <c r="J1578" i="1"/>
  <c r="H1578" i="1"/>
  <c r="G1578" i="1"/>
  <c r="I1578" i="1" s="1"/>
  <c r="J1580" i="1"/>
  <c r="H1580" i="1"/>
  <c r="G1580" i="1"/>
  <c r="G1582" i="1"/>
  <c r="H1582" i="1"/>
  <c r="G1598" i="1"/>
  <c r="H1598" i="1"/>
  <c r="G1602" i="1"/>
  <c r="H1602" i="1"/>
  <c r="G1606" i="1"/>
  <c r="H1606" i="1"/>
  <c r="G1610" i="1"/>
  <c r="H1610" i="1"/>
  <c r="G1614" i="1"/>
  <c r="H1614" i="1"/>
  <c r="G1618" i="1"/>
  <c r="H1618" i="1"/>
  <c r="G1624" i="1"/>
  <c r="H1624" i="1"/>
  <c r="G1628" i="1"/>
  <c r="H1628" i="1"/>
  <c r="G1632" i="1"/>
  <c r="H1632" i="1"/>
  <c r="G1636" i="1"/>
  <c r="H1636" i="1"/>
  <c r="G1640" i="1"/>
  <c r="H1640" i="1"/>
  <c r="G1644" i="1"/>
  <c r="H1644" i="1"/>
  <c r="G1648" i="1"/>
  <c r="H1648" i="1"/>
  <c r="G1652" i="1"/>
  <c r="H1652" i="1"/>
  <c r="G1656" i="1"/>
  <c r="H1656" i="1"/>
  <c r="G1660" i="1"/>
  <c r="H1660" i="1"/>
  <c r="G1664" i="1"/>
  <c r="H1664" i="1"/>
  <c r="G1668" i="1"/>
  <c r="H1668" i="1"/>
  <c r="G1672" i="1"/>
  <c r="H1672" i="1"/>
  <c r="G1676" i="1"/>
  <c r="H1676" i="1"/>
  <c r="G1680" i="1"/>
  <c r="H1680" i="1"/>
  <c r="G1684" i="1"/>
  <c r="H1684" i="1"/>
  <c r="F7" i="4"/>
  <c r="E7" i="4"/>
  <c r="G224" i="9"/>
  <c r="E224" i="9" s="1"/>
  <c r="B224" i="9" s="1"/>
  <c r="G216" i="9"/>
  <c r="E216" i="9" s="1"/>
  <c r="B216" i="9" s="1"/>
  <c r="F83" i="4"/>
  <c r="F263" i="4"/>
  <c r="F648" i="4"/>
  <c r="C642" i="1"/>
  <c r="F467" i="4"/>
  <c r="D491" i="4"/>
  <c r="C503" i="1"/>
  <c r="F509" i="4"/>
  <c r="G551" i="1"/>
  <c r="F557" i="4"/>
  <c r="D571" i="4"/>
  <c r="C575" i="1"/>
  <c r="F581" i="4"/>
  <c r="G627" i="1"/>
  <c r="F633" i="4"/>
  <c r="G649" i="1"/>
  <c r="F656" i="4"/>
  <c r="G1057" i="1"/>
  <c r="F52" i="5"/>
  <c r="G1061" i="1"/>
  <c r="F56" i="5"/>
  <c r="H314" i="9"/>
  <c r="E88" i="5"/>
  <c r="G315" i="9"/>
  <c r="G316" i="9"/>
  <c r="D147" i="5"/>
  <c r="C1155" i="1"/>
  <c r="F150" i="5"/>
  <c r="H336" i="9"/>
  <c r="E336" i="9" s="1"/>
  <c r="B336" i="9" s="1"/>
  <c r="E177" i="5"/>
  <c r="F177" i="5" s="1"/>
  <c r="G1252" i="1"/>
  <c r="F248" i="5"/>
  <c r="E141" i="6"/>
  <c r="I27" i="3"/>
  <c r="G1418" i="1"/>
  <c r="H1418" i="1"/>
  <c r="F22" i="6"/>
  <c r="F28" i="6"/>
  <c r="C1514" i="1"/>
  <c r="D114" i="6"/>
  <c r="F118" i="6"/>
  <c r="G1518" i="1"/>
  <c r="H1518" i="1"/>
  <c r="F122" i="6"/>
  <c r="D129" i="6"/>
  <c r="C1526" i="1"/>
  <c r="F130" i="6"/>
  <c r="D45" i="8"/>
  <c r="C1623" i="1"/>
  <c r="G1375" i="1"/>
  <c r="H1375" i="1"/>
  <c r="G1377" i="1"/>
  <c r="G1379" i="1"/>
  <c r="G1381" i="1"/>
  <c r="G1383" i="1"/>
  <c r="G1385" i="1"/>
  <c r="G1387" i="1"/>
  <c r="G1389" i="1"/>
  <c r="G1391" i="1"/>
  <c r="G1393" i="1"/>
  <c r="G1395" i="1"/>
  <c r="G1397" i="1"/>
  <c r="G1399" i="1"/>
  <c r="G1403" i="1"/>
  <c r="G1405" i="1"/>
  <c r="G1407" i="1"/>
  <c r="G1409" i="1"/>
  <c r="G1411" i="1"/>
  <c r="G1413" i="1"/>
  <c r="G1415" i="1"/>
  <c r="G1417" i="1"/>
  <c r="G1420" i="1"/>
  <c r="G1422" i="1"/>
  <c r="G1425" i="1"/>
  <c r="G1427" i="1"/>
  <c r="G1429" i="1"/>
  <c r="G1433" i="1"/>
  <c r="G1435" i="1"/>
  <c r="G1437" i="1"/>
  <c r="G1439" i="1"/>
  <c r="G1441" i="1"/>
  <c r="G1443" i="1"/>
  <c r="G1445" i="1"/>
  <c r="G1448" i="1"/>
  <c r="G1451" i="1"/>
  <c r="G1453" i="1"/>
  <c r="G1455" i="1"/>
  <c r="G1457" i="1"/>
  <c r="G1459" i="1"/>
  <c r="G1461" i="1"/>
  <c r="G1463" i="1"/>
  <c r="G1465" i="1"/>
  <c r="G1467" i="1"/>
  <c r="G1469" i="1"/>
  <c r="G1471" i="1"/>
  <c r="G1473" i="1"/>
  <c r="G1475" i="1"/>
  <c r="G1477" i="1"/>
  <c r="G1480" i="1"/>
  <c r="G1482" i="1"/>
  <c r="G1484" i="1"/>
  <c r="G1488" i="1"/>
  <c r="G1491" i="1"/>
  <c r="G1493" i="1"/>
  <c r="G1495" i="1"/>
  <c r="G1497" i="1"/>
  <c r="G1499" i="1"/>
  <c r="G1501" i="1"/>
  <c r="G1503" i="1"/>
  <c r="G1505" i="1"/>
  <c r="G1507" i="1"/>
  <c r="G1509" i="1"/>
  <c r="G1512" i="1"/>
  <c r="G1515" i="1"/>
  <c r="G1517" i="1"/>
  <c r="G1520" i="1"/>
  <c r="G1522" i="1"/>
  <c r="G1524" i="1"/>
  <c r="G1528" i="1"/>
  <c r="G1530" i="1"/>
  <c r="G1532" i="1"/>
  <c r="G1534" i="1"/>
  <c r="G1536" i="1"/>
  <c r="G1556" i="1"/>
  <c r="J1564" i="1"/>
  <c r="H1564" i="1"/>
  <c r="G1564" i="1"/>
  <c r="J1565" i="1"/>
  <c r="H1565" i="1"/>
  <c r="G1565" i="1"/>
  <c r="I1565" i="1" s="1"/>
  <c r="J1566" i="1"/>
  <c r="H1566" i="1"/>
  <c r="G1566" i="1"/>
  <c r="J1567" i="1"/>
  <c r="H1567" i="1"/>
  <c r="G1567" i="1"/>
  <c r="I1567" i="1" s="1"/>
  <c r="J1568" i="1"/>
  <c r="H1568" i="1"/>
  <c r="G1568" i="1"/>
  <c r="J1569" i="1"/>
  <c r="H1569" i="1"/>
  <c r="G1569" i="1"/>
  <c r="I1569" i="1" s="1"/>
  <c r="J1570" i="1"/>
  <c r="H1570" i="1"/>
  <c r="G1570" i="1"/>
  <c r="G1571" i="1"/>
  <c r="J1573" i="1"/>
  <c r="H1573" i="1"/>
  <c r="G1573" i="1"/>
  <c r="J1574" i="1"/>
  <c r="H1574" i="1"/>
  <c r="G1574" i="1"/>
  <c r="I1574" i="1" s="1"/>
  <c r="J1575" i="1"/>
  <c r="H1575" i="1"/>
  <c r="G1575" i="1"/>
  <c r="J1576" i="1"/>
  <c r="H1576" i="1"/>
  <c r="G1576" i="1"/>
  <c r="I1576" i="1" s="1"/>
  <c r="G1577" i="1"/>
  <c r="F17" i="4"/>
  <c r="E49" i="4"/>
  <c r="D45" i="1" s="1"/>
  <c r="F68" i="4"/>
  <c r="F106" i="4"/>
  <c r="F107" i="4"/>
  <c r="F126" i="4"/>
  <c r="F134" i="4"/>
  <c r="F135" i="4"/>
  <c r="F141" i="4"/>
  <c r="G24" i="9"/>
  <c r="D152" i="4"/>
  <c r="F154" i="4"/>
  <c r="F170" i="4"/>
  <c r="F194" i="4"/>
  <c r="F202" i="4"/>
  <c r="F203" i="4"/>
  <c r="F216" i="4"/>
  <c r="D230" i="4"/>
  <c r="F231" i="4"/>
  <c r="E273" i="4"/>
  <c r="D269" i="1" s="1"/>
  <c r="G269" i="1" s="1"/>
  <c r="F310" i="4"/>
  <c r="D321" i="4"/>
  <c r="F322" i="4"/>
  <c r="F362" i="4"/>
  <c r="D373" i="4"/>
  <c r="F374" i="4"/>
  <c r="F393" i="4"/>
  <c r="E431" i="4"/>
  <c r="E180" i="9"/>
  <c r="B180" i="9" s="1"/>
  <c r="F473" i="4"/>
  <c r="E479" i="4"/>
  <c r="D473" i="1" s="1"/>
  <c r="H473" i="1" s="1"/>
  <c r="D522" i="4"/>
  <c r="F523" i="4"/>
  <c r="E156" i="9"/>
  <c r="B156" i="9" s="1"/>
  <c r="F607" i="4"/>
  <c r="E629" i="4"/>
  <c r="D623" i="1" s="1"/>
  <c r="D7" i="5"/>
  <c r="F8" i="5"/>
  <c r="F13" i="5"/>
  <c r="D69" i="5"/>
  <c r="F71" i="5"/>
  <c r="F136" i="5"/>
  <c r="F178" i="5"/>
  <c r="F181" i="5"/>
  <c r="F204" i="5"/>
  <c r="H25" i="3"/>
  <c r="F252" i="5"/>
  <c r="F256" i="5"/>
  <c r="D35" i="6"/>
  <c r="C1432" i="1"/>
  <c r="F36" i="6"/>
  <c r="G1446" i="1"/>
  <c r="F50" i="6"/>
  <c r="G1450" i="1"/>
  <c r="F54" i="6"/>
  <c r="D89" i="6"/>
  <c r="C1486" i="1"/>
  <c r="F90" i="6"/>
  <c r="G1490" i="1"/>
  <c r="F94" i="6"/>
  <c r="G346" i="9"/>
  <c r="E346" i="9" s="1"/>
  <c r="H33" i="3"/>
  <c r="C1538" i="1"/>
  <c r="G1539" i="1"/>
  <c r="G1540" i="1"/>
  <c r="J1547" i="1"/>
  <c r="G1547" i="1"/>
  <c r="D44" i="8"/>
  <c r="C1583" i="1"/>
  <c r="H24" i="9"/>
  <c r="B28" i="9"/>
  <c r="B32" i="9"/>
  <c r="B40" i="9"/>
  <c r="B44" i="9"/>
  <c r="B48"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G208" i="9"/>
  <c r="E208" i="9" s="1"/>
  <c r="B208" i="9" s="1"/>
  <c r="G220" i="9"/>
  <c r="E220" i="9" s="1"/>
  <c r="B220" i="9" s="1"/>
  <c r="G1401" i="1"/>
  <c r="F427" i="4"/>
  <c r="E314" i="9"/>
  <c r="B314" i="9" s="1"/>
  <c r="F89" i="5"/>
  <c r="H316" i="9"/>
  <c r="H315" i="9"/>
  <c r="G339" i="9"/>
  <c r="E339" i="9" s="1"/>
  <c r="B339" i="9" s="1"/>
  <c r="F219" i="5"/>
  <c r="F220" i="5"/>
  <c r="D141" i="6"/>
  <c r="F5" i="6"/>
  <c r="F6" i="6"/>
  <c r="B303" i="9"/>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I10" i="9"/>
  <c r="G174" i="9"/>
  <c r="E174" i="9" s="1"/>
  <c r="B174" i="9" s="1"/>
  <c r="G175" i="9"/>
  <c r="E175" i="9" s="1"/>
  <c r="B175" i="9" s="1"/>
  <c r="G176" i="9"/>
  <c r="E176" i="9" s="1"/>
  <c r="B176" i="9" s="1"/>
  <c r="G177" i="9"/>
  <c r="E177" i="9" s="1"/>
  <c r="B177" i="9" s="1"/>
  <c r="G178" i="9"/>
  <c r="E178" i="9" s="1"/>
  <c r="B178" i="9" s="1"/>
  <c r="G179" i="9"/>
  <c r="E179" i="9" s="1"/>
  <c r="B179" i="9" s="1"/>
  <c r="H180" i="9"/>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L228" i="9"/>
  <c r="B230" i="9"/>
  <c r="B232" i="9"/>
  <c r="B234" i="9"/>
  <c r="B238" i="9"/>
  <c r="B240" i="9"/>
  <c r="B242" i="9"/>
  <c r="B244" i="9"/>
  <c r="B246" i="9"/>
  <c r="B248" i="9"/>
  <c r="B250" i="9"/>
  <c r="B252" i="9"/>
  <c r="B254" i="9"/>
  <c r="B256" i="9"/>
  <c r="B258" i="9"/>
  <c r="B260" i="9"/>
  <c r="B262" i="9"/>
  <c r="B264" i="9"/>
  <c r="B266" i="9"/>
  <c r="B268" i="9"/>
  <c r="B270" i="9"/>
  <c r="B272" i="9"/>
  <c r="B274" i="9"/>
  <c r="B276" i="9"/>
  <c r="B278" i="9"/>
  <c r="B280" i="9"/>
  <c r="F298" i="9"/>
  <c r="B305" i="9"/>
  <c r="H309" i="9"/>
  <c r="B319" i="9"/>
  <c r="B323" i="9"/>
  <c r="B331" i="9"/>
  <c r="B283" i="9"/>
  <c r="B285" i="9"/>
  <c r="B287" i="9"/>
  <c r="B289" i="9"/>
  <c r="B291" i="9"/>
  <c r="E251" i="5" l="1"/>
  <c r="F251" i="5" s="1"/>
  <c r="F255" i="5"/>
  <c r="I25" i="3"/>
  <c r="G1223" i="1"/>
  <c r="E7" i="5"/>
  <c r="F7" i="5" s="1"/>
  <c r="F12" i="5"/>
  <c r="G1017" i="1"/>
  <c r="H1604" i="1"/>
  <c r="G1585" i="1"/>
  <c r="H269" i="1"/>
  <c r="D160" i="1"/>
  <c r="H160" i="1" s="1"/>
  <c r="G166" i="1"/>
  <c r="E152" i="4"/>
  <c r="E299" i="4" s="1"/>
  <c r="H122" i="1"/>
  <c r="F82" i="4"/>
  <c r="F49" i="4"/>
  <c r="E309" i="9"/>
  <c r="B309" i="9" s="1"/>
  <c r="F141" i="6"/>
  <c r="H31" i="3"/>
  <c r="C1537" i="1"/>
  <c r="K1481" i="9"/>
  <c r="G344" i="9"/>
  <c r="E344" i="9" s="1"/>
  <c r="B344" i="9" s="1"/>
  <c r="C1621" i="1"/>
  <c r="G343" i="9"/>
  <c r="E343" i="9" s="1"/>
  <c r="I39" i="3"/>
  <c r="F89" i="6"/>
  <c r="C1485" i="1"/>
  <c r="G1432" i="1"/>
  <c r="H1432" i="1"/>
  <c r="H22" i="3"/>
  <c r="C1012" i="1"/>
  <c r="D6" i="5"/>
  <c r="F373" i="4"/>
  <c r="D360" i="4"/>
  <c r="C368" i="1"/>
  <c r="H18" i="3"/>
  <c r="D299" i="4"/>
  <c r="C148" i="1"/>
  <c r="H19" i="9"/>
  <c r="E19" i="9" s="1"/>
  <c r="B19" i="9" s="1"/>
  <c r="H1623" i="1"/>
  <c r="G1623" i="1"/>
  <c r="F129" i="6"/>
  <c r="C1525" i="1"/>
  <c r="G1514" i="1"/>
  <c r="H1514" i="1"/>
  <c r="D1537" i="1"/>
  <c r="I31" i="3"/>
  <c r="G1155" i="1"/>
  <c r="H1155" i="1"/>
  <c r="E316" i="9"/>
  <c r="B316" i="9" s="1"/>
  <c r="E69" i="5"/>
  <c r="D1093" i="1"/>
  <c r="C565" i="1"/>
  <c r="F571" i="4"/>
  <c r="G503" i="1"/>
  <c r="H503" i="1"/>
  <c r="D3" i="1"/>
  <c r="E6" i="4"/>
  <c r="F6" i="4" s="1"/>
  <c r="G1201" i="1"/>
  <c r="H1201" i="1"/>
  <c r="C1180" i="1"/>
  <c r="G1125" i="1"/>
  <c r="H1125" i="1"/>
  <c r="G615" i="1"/>
  <c r="H615" i="1"/>
  <c r="G579" i="1"/>
  <c r="H579" i="1"/>
  <c r="D529" i="1"/>
  <c r="G531" i="1"/>
  <c r="H531" i="1"/>
  <c r="F536" i="4"/>
  <c r="D535" i="4"/>
  <c r="C530" i="1"/>
  <c r="G523" i="1"/>
  <c r="H523" i="1"/>
  <c r="F430" i="4"/>
  <c r="D639" i="4"/>
  <c r="C424" i="1"/>
  <c r="G1132" i="1"/>
  <c r="G486" i="1"/>
  <c r="G473" i="1"/>
  <c r="G160" i="1"/>
  <c r="F228" i="9"/>
  <c r="B228" i="9" s="1"/>
  <c r="B207" i="9"/>
  <c r="G348" i="9"/>
  <c r="E348" i="9" s="1"/>
  <c r="H1583" i="1"/>
  <c r="H11" i="3"/>
  <c r="G1583" i="1"/>
  <c r="G1538" i="1"/>
  <c r="H1538" i="1"/>
  <c r="B346" i="9"/>
  <c r="E345" i="9"/>
  <c r="I10" i="3" s="1"/>
  <c r="G1486" i="1"/>
  <c r="H1486" i="1"/>
  <c r="F35" i="6"/>
  <c r="H28" i="3"/>
  <c r="C1431" i="1"/>
  <c r="H23" i="3"/>
  <c r="C1074" i="1"/>
  <c r="F522" i="4"/>
  <c r="C516" i="1"/>
  <c r="E430" i="4"/>
  <c r="D425" i="1"/>
  <c r="F321" i="4"/>
  <c r="D308" i="4"/>
  <c r="C316" i="1"/>
  <c r="F230" i="4"/>
  <c r="C226" i="1"/>
  <c r="E24" i="9"/>
  <c r="I1575" i="1"/>
  <c r="I1573" i="1"/>
  <c r="I1570" i="1"/>
  <c r="I1568" i="1"/>
  <c r="I1566" i="1"/>
  <c r="I1564" i="1"/>
  <c r="I40" i="3"/>
  <c r="C1622" i="1"/>
  <c r="G1526" i="1"/>
  <c r="H1526" i="1"/>
  <c r="F114" i="6"/>
  <c r="H30" i="3"/>
  <c r="C1510" i="1"/>
  <c r="I24" i="3"/>
  <c r="D1181" i="1"/>
  <c r="H1181" i="1" s="1"/>
  <c r="F147" i="5"/>
  <c r="C1152" i="1"/>
  <c r="E315" i="9"/>
  <c r="B315" i="9" s="1"/>
  <c r="G575" i="1"/>
  <c r="H575" i="1"/>
  <c r="F491" i="4"/>
  <c r="C485" i="1"/>
  <c r="G642" i="1"/>
  <c r="H642" i="1"/>
  <c r="F273" i="4"/>
  <c r="I1580" i="1"/>
  <c r="I1562" i="1"/>
  <c r="I1558" i="1"/>
  <c r="I1553" i="1"/>
  <c r="I1549" i="1"/>
  <c r="F119" i="5"/>
  <c r="C1124" i="1"/>
  <c r="G641" i="1"/>
  <c r="H641" i="1"/>
  <c r="G623" i="1"/>
  <c r="H623" i="1"/>
  <c r="C591" i="1"/>
  <c r="F597" i="4"/>
  <c r="F584" i="4"/>
  <c r="C578" i="1"/>
  <c r="D300" i="4"/>
  <c r="H17" i="3"/>
  <c r="D422" i="4"/>
  <c r="C2" i="1"/>
  <c r="I1579" i="1"/>
  <c r="I1559" i="1"/>
  <c r="I1554" i="1"/>
  <c r="I1550" i="1"/>
  <c r="G588" i="1"/>
  <c r="G304" i="1"/>
  <c r="G116" i="1"/>
  <c r="H45" i="1"/>
  <c r="G45" i="1"/>
  <c r="E176" i="5" l="1"/>
  <c r="D1180" i="1" s="1"/>
  <c r="H1180" i="1" s="1"/>
  <c r="D1255" i="1"/>
  <c r="H1255" i="1" s="1"/>
  <c r="G1181" i="1"/>
  <c r="D1012" i="1"/>
  <c r="H1012" i="1" s="1"/>
  <c r="I22" i="3"/>
  <c r="F152" i="4"/>
  <c r="D148" i="1"/>
  <c r="H148" i="1" s="1"/>
  <c r="I18" i="3"/>
  <c r="C296" i="1"/>
  <c r="G578" i="1"/>
  <c r="H578" i="1"/>
  <c r="G1124" i="1"/>
  <c r="H1124" i="1"/>
  <c r="H485" i="1"/>
  <c r="G485" i="1"/>
  <c r="G1510" i="1"/>
  <c r="H1510" i="1"/>
  <c r="H226" i="1"/>
  <c r="G226" i="1"/>
  <c r="H316" i="1"/>
  <c r="G316" i="1"/>
  <c r="E639" i="4"/>
  <c r="D633" i="1" s="1"/>
  <c r="D424" i="1"/>
  <c r="G1431" i="1"/>
  <c r="H1431" i="1"/>
  <c r="H9" i="3"/>
  <c r="N3" i="9"/>
  <c r="B348" i="9"/>
  <c r="E347" i="9"/>
  <c r="E301" i="4"/>
  <c r="D297" i="1" s="1"/>
  <c r="E423" i="4"/>
  <c r="D295" i="1"/>
  <c r="C633" i="1"/>
  <c r="F639" i="4"/>
  <c r="G530" i="1"/>
  <c r="H530" i="1"/>
  <c r="E640" i="4"/>
  <c r="D634" i="1" s="1"/>
  <c r="G3" i="1"/>
  <c r="H3" i="1"/>
  <c r="G565" i="1"/>
  <c r="H565" i="1"/>
  <c r="I23" i="3"/>
  <c r="D1074" i="1"/>
  <c r="G1074" i="1" s="1"/>
  <c r="E6" i="5"/>
  <c r="G1525" i="1"/>
  <c r="H1525" i="1"/>
  <c r="D423" i="4"/>
  <c r="D301" i="4"/>
  <c r="F299" i="4"/>
  <c r="C295" i="1"/>
  <c r="F360" i="4"/>
  <c r="D418" i="4"/>
  <c r="C355" i="1"/>
  <c r="G299" i="9"/>
  <c r="F6" i="5"/>
  <c r="C1011" i="1"/>
  <c r="G1485" i="1"/>
  <c r="H1485" i="1"/>
  <c r="H1621" i="1"/>
  <c r="G1621" i="1"/>
  <c r="D643" i="4"/>
  <c r="D424" i="4"/>
  <c r="C417" i="1"/>
  <c r="G591" i="1"/>
  <c r="H591" i="1"/>
  <c r="G1152" i="1"/>
  <c r="H1152" i="1"/>
  <c r="G1622" i="1"/>
  <c r="H1622" i="1"/>
  <c r="B24" i="9"/>
  <c r="D417" i="4"/>
  <c r="F308" i="4"/>
  <c r="C303" i="1"/>
  <c r="H425" i="1"/>
  <c r="G425" i="1"/>
  <c r="G516" i="1"/>
  <c r="H516" i="1"/>
  <c r="H1074" i="1"/>
  <c r="F69" i="5"/>
  <c r="H424" i="1"/>
  <c r="G424" i="1"/>
  <c r="D640" i="4"/>
  <c r="C529" i="1"/>
  <c r="F535" i="4"/>
  <c r="E422" i="4"/>
  <c r="I17" i="3"/>
  <c r="D2" i="1"/>
  <c r="H2" i="1" s="1"/>
  <c r="E300" i="4"/>
  <c r="D296" i="1" s="1"/>
  <c r="H1093" i="1"/>
  <c r="G1093" i="1"/>
  <c r="H368" i="1"/>
  <c r="G368" i="1"/>
  <c r="G1012" i="1"/>
  <c r="B343" i="9"/>
  <c r="E342" i="9"/>
  <c r="I11" i="3" s="1"/>
  <c r="G1537" i="1"/>
  <c r="H1537" i="1"/>
  <c r="G1180" i="1" l="1"/>
  <c r="G306" i="9"/>
  <c r="E306" i="9" s="1"/>
  <c r="B306" i="9" s="1"/>
  <c r="F176" i="5"/>
  <c r="G1255" i="1"/>
  <c r="G148" i="1"/>
  <c r="F640" i="4"/>
  <c r="C634" i="1"/>
  <c r="H303" i="1"/>
  <c r="G303" i="1"/>
  <c r="F417" i="4"/>
  <c r="C412" i="1"/>
  <c r="F424" i="4"/>
  <c r="C419" i="1"/>
  <c r="H355" i="1"/>
  <c r="G355" i="1"/>
  <c r="D644" i="4"/>
  <c r="D425" i="4"/>
  <c r="F423" i="4"/>
  <c r="C418" i="1"/>
  <c r="G20" i="9"/>
  <c r="G633" i="1"/>
  <c r="H633" i="1"/>
  <c r="D418" i="1"/>
  <c r="E644" i="4"/>
  <c r="E425" i="4"/>
  <c r="D420" i="1" s="1"/>
  <c r="H20" i="9"/>
  <c r="K3" i="9"/>
  <c r="I9" i="3"/>
  <c r="F300" i="4"/>
  <c r="E643" i="4"/>
  <c r="E424" i="4"/>
  <c r="D419" i="1" s="1"/>
  <c r="D417" i="1"/>
  <c r="G417" i="1" s="1"/>
  <c r="G529" i="1"/>
  <c r="H529" i="1"/>
  <c r="F422" i="4"/>
  <c r="F643" i="4"/>
  <c r="C637" i="1"/>
  <c r="F418" i="4"/>
  <c r="C413" i="1"/>
  <c r="H295" i="1"/>
  <c r="G295" i="1"/>
  <c r="F301" i="4"/>
  <c r="C297" i="1"/>
  <c r="H299" i="9"/>
  <c r="E299" i="9" s="1"/>
  <c r="D1011" i="1"/>
  <c r="G1011" i="1" s="1"/>
  <c r="H296" i="1"/>
  <c r="G296" i="1"/>
  <c r="G2" i="1"/>
  <c r="H1011" i="1" l="1"/>
  <c r="H8" i="3"/>
  <c r="M3" i="9" s="1"/>
  <c r="B299" i="9"/>
  <c r="E645" i="4"/>
  <c r="D637" i="1"/>
  <c r="H637" i="1" s="1"/>
  <c r="E646" i="4"/>
  <c r="D638" i="1"/>
  <c r="E20" i="9"/>
  <c r="B20" i="9" s="1"/>
  <c r="D646" i="4"/>
  <c r="F644" i="4"/>
  <c r="C638" i="1"/>
  <c r="H417" i="1"/>
  <c r="H297" i="1"/>
  <c r="G297" i="1"/>
  <c r="H413" i="1"/>
  <c r="G413" i="1"/>
  <c r="D645" i="4"/>
  <c r="H418" i="1"/>
  <c r="G418" i="1"/>
  <c r="F425" i="4"/>
  <c r="C420" i="1"/>
  <c r="H419" i="1"/>
  <c r="G419" i="1"/>
  <c r="H412" i="1"/>
  <c r="G412" i="1"/>
  <c r="G634" i="1"/>
  <c r="H634" i="1"/>
  <c r="G637" i="1" l="1"/>
  <c r="D649" i="4"/>
  <c r="C639" i="1"/>
  <c r="F645" i="4"/>
  <c r="G638" i="1"/>
  <c r="H638" i="1"/>
  <c r="D650" i="4"/>
  <c r="F646" i="4"/>
  <c r="C640" i="1"/>
  <c r="H420" i="1"/>
  <c r="G420" i="1"/>
  <c r="H334" i="9"/>
  <c r="G334" i="9"/>
  <c r="E650" i="4"/>
  <c r="D640" i="1"/>
  <c r="E649" i="4"/>
  <c r="D639" i="1"/>
  <c r="D643" i="1" l="1"/>
  <c r="I19" i="3"/>
  <c r="I20" i="3"/>
  <c r="D644" i="1"/>
  <c r="G640" i="1"/>
  <c r="H640" i="1"/>
  <c r="F650" i="4"/>
  <c r="H20" i="3"/>
  <c r="C644" i="1"/>
  <c r="G639" i="1"/>
  <c r="H639" i="1"/>
  <c r="E334" i="9"/>
  <c r="G297" i="9"/>
  <c r="E297" i="9" s="1"/>
  <c r="B297" i="9" s="1"/>
  <c r="H19" i="3"/>
  <c r="C643" i="1"/>
  <c r="F649" i="4"/>
  <c r="G643" i="1" l="1"/>
  <c r="H643" i="1"/>
  <c r="H7" i="3"/>
  <c r="B334" i="9"/>
  <c r="E298" i="9"/>
  <c r="I8" i="3" s="1"/>
  <c r="G644" i="1"/>
  <c r="H644" i="1"/>
  <c r="J3" i="9" l="1"/>
  <c r="G295" i="9" l="1"/>
  <c r="H295" i="9"/>
  <c r="G18" i="9"/>
  <c r="L293" i="9"/>
  <c r="F293" i="9" s="1"/>
  <c r="H18" i="9"/>
  <c r="G22" i="9"/>
  <c r="L15" i="9"/>
  <c r="K5" i="9"/>
  <c r="H22" i="9"/>
  <c r="I17" i="9"/>
  <c r="L16" i="9"/>
  <c r="M15" i="9"/>
  <c r="J17" i="9"/>
  <c r="G15" i="9"/>
  <c r="J12" i="9"/>
  <c r="I9" i="9"/>
  <c r="K7" i="9"/>
  <c r="G21" i="9"/>
  <c r="I11" i="9"/>
  <c r="J6" i="9"/>
  <c r="J10" i="9"/>
  <c r="M16" i="9"/>
  <c r="I6" i="9"/>
  <c r="J7" i="9"/>
  <c r="K8" i="9"/>
  <c r="J11" i="9"/>
  <c r="K12" i="9"/>
  <c r="H21" i="9"/>
  <c r="G17" i="9"/>
  <c r="G16" i="9"/>
  <c r="H15" i="9"/>
  <c r="H16" i="9"/>
  <c r="I13" i="9"/>
  <c r="K11" i="9"/>
  <c r="J8" i="9"/>
  <c r="I5" i="9"/>
  <c r="H17" i="9"/>
  <c r="K9" i="9"/>
  <c r="I7" i="9"/>
  <c r="K13" i="9"/>
  <c r="J5" i="9"/>
  <c r="K6" i="9"/>
  <c r="I8" i="9"/>
  <c r="E8" i="9" s="1"/>
  <c r="B8" i="9" s="1"/>
  <c r="J9" i="9"/>
  <c r="K10" i="9"/>
  <c r="I12" i="9"/>
  <c r="J13" i="9"/>
  <c r="E12" i="9" l="1"/>
  <c r="B12" i="9" s="1"/>
  <c r="E5" i="9"/>
  <c r="B5" i="9" s="1"/>
  <c r="E15" i="9"/>
  <c r="E22" i="9"/>
  <c r="B22" i="9" s="1"/>
  <c r="E16" i="9"/>
  <c r="E21" i="9"/>
  <c r="B21" i="9" s="1"/>
  <c r="E9" i="9"/>
  <c r="B9" i="9" s="1"/>
  <c r="B293" i="9"/>
  <c r="F23" i="9"/>
  <c r="E7" i="9"/>
  <c r="B7" i="9" s="1"/>
  <c r="E13" i="9"/>
  <c r="B13" i="9" s="1"/>
  <c r="E17" i="9"/>
  <c r="B17" i="9" s="1"/>
  <c r="E6" i="9"/>
  <c r="B6" i="9" s="1"/>
  <c r="E10" i="9"/>
  <c r="B10" i="9" s="1"/>
  <c r="E11" i="9"/>
  <c r="B11" i="9" s="1"/>
  <c r="F16" i="9"/>
  <c r="F15" i="9"/>
  <c r="E18" i="9"/>
  <c r="B18" i="9" s="1"/>
  <c r="E295" i="9"/>
  <c r="B15" i="9" l="1"/>
  <c r="E4" i="9"/>
  <c r="B295" i="9"/>
  <c r="E23" i="9"/>
  <c r="I7" i="3" s="1"/>
  <c r="F14" i="9"/>
  <c r="F3" i="9" s="1"/>
  <c r="E14" i="9"/>
  <c r="I13" i="3" s="1"/>
  <c r="B16" i="9"/>
  <c r="E3" i="9" l="1"/>
</calcChain>
</file>

<file path=xl/sharedStrings.xml><?xml version="1.0" encoding="utf-8"?>
<sst xmlns="http://schemas.openxmlformats.org/spreadsheetml/2006/main" count="4733" uniqueCount="3656">
  <si>
    <t>Obveznik:</t>
  </si>
  <si>
    <t>23083 - OSNOVNA ŠKOLA NIKOLE TESLE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</si>
  <si>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</si>
  <si>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</si>
  <si>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</si>
  <si>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</si>
  <si>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</si>
  <si>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</si>
  <si>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</si>
  <si>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</si>
  <si>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</si>
  <si>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</si>
  <si>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</si>
  <si>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</si>
  <si>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</si>
  <si>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</si>
  <si>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</si>
  <si>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</si>
  <si>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</si>
  <si>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</si>
  <si>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</si>
  <si>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</si>
  <si>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</si>
  <si>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</si>
  <si>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</si>
  <si>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</si>
  <si>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</si>
  <si>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</si>
  <si>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</si>
  <si>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</si>
  <si>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</si>
  <si>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</si>
  <si>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</si>
  <si>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</si>
  <si>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</si>
  <si>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</si>
  <si>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</si>
  <si>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</si>
  <si>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</si>
  <si>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</si>
  <si>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</si>
  <si>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</si>
  <si>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</si>
  <si>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</si>
  <si>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</si>
  <si>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</si>
  <si>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</si>
  <si>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</si>
  <si>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</si>
  <si>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</si>
  <si>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</si>
  <si>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</si>
  <si>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</si>
  <si>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</si>
  <si>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</si>
  <si>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</si>
  <si>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</si>
  <si>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</si>
  <si>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</si>
  <si>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</si>
  <si>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</si>
  <si>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</si>
  <si>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</si>
  <si>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</si>
  <si>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</si>
  <si>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</si>
  <si>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</si>
  <si>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</si>
  <si>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</si>
  <si>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</si>
  <si>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</si>
  <si>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</si>
  <si>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</si>
  <si>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</si>
  <si>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</si>
  <si>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</si>
  <si>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</si>
  <si>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</si>
  <si>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</si>
  <si>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</si>
  <si>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</si>
  <si>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</si>
  <si>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</si>
  <si>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</si>
  <si>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</si>
  <si>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</si>
  <si>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</si>
  <si>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</si>
  <si>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</si>
  <si>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</si>
  <si>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</si>
  <si>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</si>
  <si>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</si>
  <si>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</si>
  <si>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</si>
  <si>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</si>
  <si>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</si>
  <si>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</si>
  <si>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</si>
  <si>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</si>
  <si>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</si>
  <si>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</si>
  <si>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</si>
  <si>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</si>
  <si>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</si>
  <si>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</si>
  <si>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</si>
  <si>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</si>
  <si>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</si>
  <si>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</si>
  <si>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</si>
  <si>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</si>
  <si>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</si>
  <si>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</si>
  <si>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</si>
  <si>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</si>
  <si>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</si>
  <si>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</si>
  <si>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</si>
  <si>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</si>
  <si>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</si>
  <si>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</si>
  <si>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</si>
  <si>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</si>
  <si>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</si>
  <si>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</si>
  <si>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</si>
  <si>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</si>
  <si>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</si>
  <si>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</si>
  <si>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</si>
  <si>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</si>
  <si>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</si>
  <si>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</si>
  <si>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</si>
  <si>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</si>
  <si>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</si>
  <si>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</si>
  <si>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</si>
  <si>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</si>
  <si>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</si>
  <si>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</si>
  <si>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</si>
  <si>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</si>
  <si>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</si>
  <si>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</si>
  <si>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</si>
  <si>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</si>
  <si>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</si>
  <si>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</si>
  <si>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</si>
  <si>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</si>
  <si>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</si>
  <si>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</si>
  <si>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</si>
  <si>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</si>
  <si>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</si>
  <si>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</si>
  <si>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</si>
  <si>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</si>
  <si>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</si>
  <si>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</si>
  <si>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</si>
  <si>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</si>
  <si>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</si>
  <si>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</si>
  <si>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</si>
  <si>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</si>
  <si>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</si>
  <si>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</si>
  <si>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</si>
  <si>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</si>
  <si>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</si>
  <si>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</si>
  <si>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</si>
  <si>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</si>
  <si>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</si>
  <si>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</si>
  <si>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</si>
  <si>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</si>
  <si>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</si>
  <si>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</si>
  <si>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</si>
  <si>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</si>
  <si>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</si>
  <si>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</si>
  <si>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</si>
  <si>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</si>
  <si>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</si>
  <si>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</si>
  <si>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</si>
  <si>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</si>
  <si>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</si>
  <si>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</si>
  <si>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</si>
  <si>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</si>
  <si>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</si>
  <si>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</si>
  <si>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</si>
  <si>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</si>
  <si>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</si>
  <si>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</si>
  <si>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</si>
  <si>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</si>
  <si>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</si>
  <si>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</si>
  <si>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</si>
  <si>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</si>
  <si>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</si>
  <si>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</si>
  <si>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</si>
  <si>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</si>
  <si>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</si>
  <si>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</si>
  <si>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</si>
  <si>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</si>
  <si>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</si>
  <si>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</si>
  <si>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</si>
  <si>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</si>
  <si>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</si>
  <si>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</si>
  <si>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</si>
  <si>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</si>
  <si>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</si>
  <si>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</si>
  <si>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</si>
  <si>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</si>
  <si>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</si>
  <si>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</si>
  <si>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</si>
  <si>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</si>
  <si>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</si>
  <si>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</si>
  <si>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</si>
  <si>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</si>
  <si>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</si>
  <si>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</si>
  <si>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</si>
  <si>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</si>
  <si>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</si>
  <si>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</si>
  <si>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</si>
  <si>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</si>
  <si>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</si>
  <si>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</si>
  <si>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</si>
  <si>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</si>
  <si>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</si>
  <si>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</si>
  <si>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</si>
  <si>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</si>
  <si>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</si>
  <si>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</si>
  <si>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</si>
  <si>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</si>
  <si>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</si>
  <si>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</si>
  <si>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</si>
  <si>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</si>
  <si>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</si>
  <si>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</si>
  <si>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</si>
  <si>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</si>
  <si>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</si>
  <si>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</si>
  <si>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</si>
  <si>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</si>
  <si>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</si>
  <si>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</si>
  <si>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</si>
  <si>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</si>
  <si>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</si>
  <si>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</si>
  <si>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</si>
  <si>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</si>
  <si>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</si>
  <si>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</si>
  <si>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</si>
  <si>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</si>
  <si>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</si>
  <si>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</si>
  <si>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</si>
  <si>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</si>
  <si>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</si>
  <si>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</si>
  <si>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</si>
  <si>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</si>
  <si>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</si>
  <si>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</si>
  <si>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</si>
  <si>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</si>
  <si>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</si>
  <si>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</si>
  <si>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</si>
  <si>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</si>
  <si>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</si>
  <si>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</si>
  <si>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</si>
  <si>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</si>
  <si>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</si>
  <si>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</si>
  <si>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</si>
  <si>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</si>
  <si>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</si>
  <si>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</si>
  <si>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</si>
  <si>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</si>
  <si>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</si>
  <si>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</si>
  <si>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</si>
  <si>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</si>
  <si>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</si>
  <si>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</si>
  <si>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</si>
  <si>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</si>
  <si>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</si>
  <si>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</si>
  <si>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</si>
  <si>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</si>
  <si>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</si>
  <si>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</si>
  <si>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</si>
  <si>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</si>
  <si>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</si>
  <si>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</si>
  <si>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</si>
  <si>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</si>
  <si>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</si>
  <si>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</si>
  <si>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</si>
  <si>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</si>
  <si>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</si>
  <si>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</si>
  <si>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</si>
  <si>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</si>
  <si>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</si>
  <si>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</si>
  <si>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</si>
  <si>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</si>
  <si>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</si>
  <si>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</si>
  <si>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</si>
  <si>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</si>
  <si>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</si>
  <si>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</si>
  <si>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</si>
  <si>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</si>
  <si>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</si>
  <si>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</si>
  <si>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</si>
  <si>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</si>
  <si>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</si>
  <si>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</si>
  <si>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</si>
  <si>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</si>
  <si>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</si>
  <si>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</si>
  <si>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</si>
  <si>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</si>
  <si>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</si>
  <si>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</si>
  <si>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</si>
  <si>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</si>
  <si>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</si>
  <si>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</si>
  <si>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</si>
  <si>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</si>
  <si>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</si>
  <si>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</si>
  <si>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</si>
  <si>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</si>
  <si>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</si>
  <si>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</si>
  <si>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</si>
  <si>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</si>
  <si>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</si>
  <si>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</si>
  <si>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</si>
  <si>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</si>
  <si>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</si>
  <si>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</si>
  <si>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</si>
  <si>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</si>
  <si>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</si>
  <si>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</si>
  <si>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</si>
  <si>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</si>
  <si>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</si>
  <si>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</si>
  <si>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</si>
  <si>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</si>
  <si>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</si>
  <si>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</si>
  <si>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</si>
  <si>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</si>
  <si>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</si>
  <si>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</si>
  <si>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</si>
  <si>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</si>
  <si>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</si>
  <si>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</si>
  <si>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</si>
  <si>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</si>
  <si>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</si>
  <si>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</si>
  <si>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</si>
  <si>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</si>
  <si>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</si>
  <si>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</si>
  <si>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</si>
  <si>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</si>
  <si>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</si>
  <si>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</si>
  <si>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</si>
  <si>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</si>
  <si>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</si>
  <si>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</si>
  <si>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</si>
  <si>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</si>
  <si>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</si>
  <si>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</si>
  <si>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</si>
  <si>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</si>
  <si>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</si>
  <si>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</si>
  <si>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</si>
  <si>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</si>
  <si>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</si>
  <si>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</si>
  <si>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</si>
  <si>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</si>
  <si>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</si>
  <si>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</si>
  <si>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</si>
  <si>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</si>
  <si>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</si>
  <si>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</si>
  <si>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</si>
  <si>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</si>
  <si>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</si>
  <si>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</si>
  <si>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</si>
  <si>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</si>
  <si>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</si>
  <si>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</si>
  <si>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</si>
  <si>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</si>
  <si>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</si>
  <si>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</si>
  <si>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</si>
  <si>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</si>
  <si>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</si>
  <si>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</si>
  <si>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</si>
  <si>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</si>
  <si>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</si>
  <si>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</si>
  <si>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</si>
  <si>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</si>
  <si>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</si>
  <si>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</si>
  <si>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</si>
  <si>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</si>
  <si>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</si>
  <si>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</si>
  <si>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</si>
  <si>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</si>
  <si>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</si>
  <si>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</si>
  <si>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</si>
  <si>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</si>
  <si>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</si>
  <si>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</si>
  <si>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</si>
  <si>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</si>
  <si>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</si>
  <si>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</si>
  <si>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</si>
  <si>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</si>
  <si>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</si>
  <si>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</si>
  <si>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</si>
  <si>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</si>
  <si>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</si>
  <si>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</si>
  <si>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</si>
  <si>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</si>
  <si>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</si>
  <si>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</si>
  <si>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</si>
  <si>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</si>
  <si>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</si>
  <si>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</si>
  <si>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</si>
  <si>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</si>
  <si>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</si>
  <si>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</si>
  <si>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</si>
  <si>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</si>
  <si>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</si>
  <si>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</si>
  <si>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</si>
  <si>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</si>
  <si>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</si>
  <si>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</si>
  <si>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</si>
  <si>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</si>
  <si>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</si>
  <si>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</si>
  <si>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</si>
  <si>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</si>
  <si>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</si>
  <si>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</si>
  <si>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</si>
  <si>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</si>
  <si>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</si>
  <si>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</si>
  <si>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</si>
  <si>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</si>
  <si>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</si>
  <si>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</si>
  <si>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</si>
  <si>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</si>
  <si>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</si>
  <si>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</si>
  <si>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</si>
  <si>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</si>
  <si>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</si>
  <si>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</si>
  <si>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</si>
  <si>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</si>
  <si>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</si>
  <si>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</si>
  <si>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</si>
  <si>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</si>
  <si>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</si>
  <si>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</si>
  <si>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</si>
  <si>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</si>
  <si>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</si>
  <si>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</si>
  <si>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</si>
  <si>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</si>
  <si>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</si>
  <si>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</si>
  <si>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</si>
  <si>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</si>
  <si>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</si>
  <si>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</si>
  <si>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</si>
  <si>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</si>
  <si>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</si>
  <si>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</si>
  <si>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</si>
  <si>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</si>
  <si>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</si>
  <si>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</si>
  <si>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</si>
  <si>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</si>
  <si>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</si>
  <si>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</si>
  <si>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</si>
  <si>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</si>
  <si>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</si>
  <si>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</si>
  <si>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</si>
  <si>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</si>
  <si>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</si>
  <si>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</si>
  <si>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</si>
  <si>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</si>
  <si>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</si>
  <si>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</si>
  <si>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</si>
  <si>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</si>
  <si>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</si>
  <si>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</si>
  <si>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</si>
  <si>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</si>
  <si>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</si>
  <si>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</si>
  <si>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</si>
  <si>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</si>
  <si>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</si>
  <si>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</si>
  <si>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</si>
  <si>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</si>
  <si>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</si>
  <si>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</si>
  <si>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</si>
  <si>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</si>
  <si>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</si>
  <si>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</si>
  <si>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</si>
  <si>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</si>
  <si>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</si>
  <si>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</si>
  <si>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</si>
  <si>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</si>
  <si>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</si>
  <si>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</si>
  <si>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</si>
  <si>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</si>
  <si>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</si>
  <si>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</si>
  <si>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</si>
  <si>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</si>
  <si>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</si>
  <si>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</si>
  <si>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</si>
  <si>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</si>
  <si>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</si>
  <si>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</si>
  <si>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</si>
  <si>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</si>
  <si>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</si>
  <si>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</si>
  <si>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</si>
  <si>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</si>
  <si>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</si>
  <si>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</si>
  <si>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</si>
  <si>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</si>
  <si>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</si>
  <si>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</si>
  <si>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</si>
  <si>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</si>
  <si>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</si>
  <si>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</si>
  <si>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</si>
  <si>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</si>
  <si>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</si>
  <si>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</si>
  <si>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</si>
  <si>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</si>
  <si>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</si>
  <si>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</si>
  <si>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</si>
  <si>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</si>
  <si>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</si>
  <si>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</si>
  <si>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</si>
  <si>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</si>
  <si>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</si>
  <si>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</si>
  <si>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</si>
  <si>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</si>
  <si>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</si>
  <si>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</si>
  <si>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</si>
  <si>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</si>
  <si>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</si>
  <si>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</si>
  <si>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</si>
  <si>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</si>
  <si>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</si>
  <si>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</si>
  <si>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</si>
  <si>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</si>
  <si>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</si>
  <si>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</si>
  <si>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</si>
  <si>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</si>
  <si>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</si>
  <si>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</si>
  <si>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</si>
  <si>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</si>
  <si>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</si>
  <si>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</si>
  <si>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</si>
  <si>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</si>
  <si>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</si>
  <si>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</si>
  <si>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</si>
  <si>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</si>
  <si>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</si>
  <si>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</si>
  <si>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</si>
  <si>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</si>
  <si>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</si>
  <si>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</si>
  <si>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</si>
  <si>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</si>
  <si>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</si>
  <si>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</si>
  <si>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</si>
  <si>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</si>
  <si>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</si>
  <si>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</si>
  <si>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</si>
  <si>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</si>
  <si>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</si>
  <si>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</si>
  <si>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</si>
  <si>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</si>
  <si>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</si>
  <si>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</si>
  <si>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</si>
  <si>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</si>
  <si>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</si>
  <si>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</si>
  <si>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</si>
  <si>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</si>
  <si>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</si>
  <si>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</si>
  <si>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</si>
  <si>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</si>
  <si>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</si>
  <si>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</si>
  <si>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</si>
  <si>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</si>
  <si>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</si>
  <si>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</si>
  <si>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</si>
  <si>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</si>
  <si>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</si>
  <si>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</si>
  <si>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</si>
  <si>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</si>
  <si>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</si>
  <si>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</si>
  <si>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</si>
  <si>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</si>
  <si>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</si>
  <si>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</si>
  <si>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</si>
  <si>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</si>
  <si>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</si>
  <si>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</si>
  <si>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</si>
  <si>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</si>
  <si>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</si>
  <si>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</si>
  <si>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</si>
  <si>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</si>
  <si>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</si>
  <si>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</si>
  <si>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</si>
  <si>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</si>
  <si>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</si>
  <si>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</si>
  <si>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</si>
  <si>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</si>
  <si>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</si>
  <si>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</si>
  <si>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</si>
  <si>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</si>
  <si>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</si>
  <si>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</si>
  <si>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</si>
  <si>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</si>
  <si>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</si>
  <si>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</si>
  <si>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</si>
  <si>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</si>
  <si>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</si>
  <si>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</si>
  <si>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</si>
  <si>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</si>
  <si>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</si>
  <si>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</si>
  <si>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</si>
  <si>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</si>
  <si>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</si>
  <si>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</si>
  <si>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</si>
  <si>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</si>
  <si>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</si>
  <si>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</si>
  <si>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</si>
  <si>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</si>
  <si>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</si>
  <si>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</si>
  <si>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</si>
  <si>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</si>
  <si>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</si>
  <si>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</si>
  <si>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</si>
  <si>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</si>
  <si>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</si>
  <si>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</si>
  <si>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</si>
  <si>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</si>
  <si>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</si>
  <si>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</si>
  <si>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</si>
  <si>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</si>
  <si>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</si>
  <si>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</si>
  <si>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</si>
  <si>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</si>
  <si>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</si>
  <si>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</si>
  <si>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</si>
  <si>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</si>
  <si>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</si>
  <si>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</si>
  <si>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</si>
  <si>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</si>
  <si>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</si>
  <si>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</si>
  <si>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</si>
  <si>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</si>
  <si>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</si>
  <si>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</si>
  <si>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</si>
  <si>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</si>
  <si>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</si>
  <si>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</si>
  <si>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</si>
  <si>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</si>
  <si>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</si>
  <si>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</si>
  <si>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</si>
  <si>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</si>
  <si>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</si>
  <si>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</si>
  <si>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</si>
  <si>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</si>
  <si>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</si>
  <si>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</si>
  <si>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</si>
  <si>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</si>
  <si>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</si>
  <si>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</si>
  <si>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</si>
  <si>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</si>
  <si>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</si>
  <si>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</si>
  <si>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</si>
  <si>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</si>
  <si>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</si>
  <si>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</si>
  <si>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</si>
  <si>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</si>
  <si>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</si>
  <si>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</si>
  <si>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</si>
  <si>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</si>
  <si>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</si>
  <si>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</si>
  <si>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</si>
  <si>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</si>
  <si>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</si>
  <si>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</si>
  <si>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</si>
  <si>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</si>
  <si>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</si>
  <si>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</si>
  <si>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</si>
  <si>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</si>
  <si>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</si>
  <si>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</si>
  <si>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</si>
  <si>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</si>
  <si>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</si>
  <si>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</si>
  <si>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</si>
  <si>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</si>
  <si>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</si>
  <si>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</si>
  <si>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</si>
  <si>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</si>
  <si>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</si>
  <si>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</si>
  <si>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</si>
  <si>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</si>
  <si>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</si>
  <si>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</si>
  <si>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</si>
  <si>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</si>
  <si>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</si>
  <si>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</si>
  <si>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</si>
  <si>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</si>
  <si>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</si>
  <si>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</si>
  <si>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</si>
  <si>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</si>
  <si>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</si>
  <si>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</si>
  <si>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</si>
  <si>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</si>
  <si>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</si>
  <si>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</si>
  <si>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</si>
  <si>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</si>
  <si>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</si>
  <si>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</si>
  <si>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</si>
  <si>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</si>
  <si>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</si>
  <si>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</si>
  <si>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</si>
  <si>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</si>
  <si>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</si>
  <si>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</si>
  <si>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</si>
  <si>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</si>
  <si>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</si>
  <si>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</si>
  <si>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</si>
  <si>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</si>
  <si>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</si>
  <si>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</si>
  <si>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</si>
  <si>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</si>
  <si>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</si>
  <si>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</si>
  <si>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</si>
  <si>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</si>
  <si>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</si>
  <si>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</si>
  <si>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</si>
  <si>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</si>
  <si>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</si>
  <si>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</si>
  <si>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</si>
  <si>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</si>
  <si>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</si>
  <si>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</si>
  <si>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</si>
  <si>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</si>
  <si>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</si>
  <si>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</si>
  <si>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</si>
  <si>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</si>
  <si>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</si>
  <si>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</si>
  <si>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</si>
  <si>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</si>
  <si>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</si>
  <si>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</si>
  <si>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</si>
  <si>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</si>
  <si>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</si>
  <si>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</si>
  <si>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</si>
  <si>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</si>
  <si>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</si>
  <si>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</si>
  <si>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</si>
  <si>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</si>
  <si>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</si>
  <si>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</si>
  <si>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</si>
  <si>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</si>
  <si>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</si>
  <si>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</si>
  <si>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</si>
  <si>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</si>
  <si>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</si>
  <si>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</si>
  <si>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</si>
  <si>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</si>
  <si>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</si>
  <si>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</si>
  <si>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</si>
  <si>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</si>
  <si>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</si>
  <si>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</si>
  <si>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</si>
  <si>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</si>
  <si>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</si>
  <si>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</si>
  <si>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</si>
  <si>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</si>
  <si>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</si>
  <si>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</si>
  <si>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</si>
  <si>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</si>
  <si>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</si>
  <si>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</si>
  <si>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</si>
  <si>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</si>
  <si>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</si>
  <si>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</si>
  <si>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</si>
  <si>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</si>
  <si>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</si>
  <si>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</si>
  <si>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</si>
  <si>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</si>
  <si>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</si>
  <si>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</si>
  <si>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</si>
  <si>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</si>
  <si>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</si>
  <si>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</si>
  <si>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</si>
  <si>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</si>
  <si>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</si>
  <si>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</si>
  <si>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</si>
  <si>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</si>
  <si>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</si>
  <si>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</si>
  <si>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</si>
  <si>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</si>
  <si>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</si>
  <si>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</si>
  <si>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</si>
  <si>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</si>
  <si>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</si>
  <si>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</si>
  <si>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</si>
  <si>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</si>
  <si>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</si>
  <si>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</si>
  <si>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</si>
  <si>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</si>
  <si>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</si>
  <si>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</si>
  <si>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</si>
  <si>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</si>
  <si>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</si>
  <si>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</si>
  <si>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</si>
  <si>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</si>
  <si>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</si>
  <si>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</si>
  <si>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</si>
  <si>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</si>
  <si>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</si>
  <si>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</si>
  <si>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</si>
  <si>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</si>
  <si>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</si>
  <si>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</si>
  <si>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</si>
  <si>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</si>
  <si>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</si>
  <si>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</si>
  <si>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</si>
  <si>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</si>
  <si>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</si>
  <si>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</si>
  <si>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</si>
  <si>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</si>
  <si>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</si>
  <si>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</si>
  <si>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</si>
  <si>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</si>
  <si>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</si>
  <si>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</si>
  <si>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</si>
  <si>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</si>
  <si>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</si>
  <si>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</si>
  <si>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</si>
  <si>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</si>
  <si>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</si>
  <si>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</si>
  <si>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</si>
  <si>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</si>
  <si>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</si>
  <si>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</si>
  <si>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</si>
  <si>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</si>
  <si>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</si>
  <si>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</si>
  <si>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</si>
  <si>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</si>
  <si>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</si>
  <si>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</si>
  <si>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</si>
  <si>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</si>
  <si>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</si>
  <si>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</si>
  <si>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</si>
  <si>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</si>
  <si>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</si>
  <si>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</si>
  <si>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</si>
  <si>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</si>
  <si>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</si>
  <si>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</si>
  <si>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</si>
  <si>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</si>
  <si>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</si>
  <si>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</si>
  <si>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</si>
  <si>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</si>
  <si>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</si>
  <si>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</si>
  <si>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</si>
  <si>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</si>
  <si>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</si>
  <si>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</si>
  <si>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</si>
  <si>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</si>
  <si>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</si>
  <si>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</si>
  <si>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</si>
  <si>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</si>
  <si>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</si>
  <si>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</si>
  <si>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</si>
  <si>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</si>
  <si>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</si>
  <si>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</si>
  <si>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</si>
  <si>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</si>
  <si>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</si>
  <si>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</si>
  <si>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</si>
  <si>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</si>
  <si>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</si>
  <si>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</si>
  <si>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</si>
  <si>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</si>
  <si>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</si>
  <si>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</si>
  <si>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</si>
  <si>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</si>
  <si>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</si>
  <si>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</si>
  <si>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</si>
  <si>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</si>
  <si>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</si>
  <si>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</si>
  <si>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</si>
  <si>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</si>
  <si>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</si>
  <si>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</si>
  <si>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</si>
  <si>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</si>
  <si>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</si>
  <si>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</si>
  <si>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</si>
  <si>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</si>
  <si>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</si>
  <si>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</si>
  <si>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</si>
  <si>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</si>
  <si>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</si>
  <si>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</si>
  <si>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</si>
  <si>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</si>
  <si>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</si>
  <si>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</si>
  <si>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</si>
  <si>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</si>
  <si>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</si>
  <si>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</si>
  <si>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</si>
  <si>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</si>
  <si>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</si>
  <si>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</si>
  <si>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</si>
  <si>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</si>
  <si>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</si>
  <si>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</si>
  <si>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</si>
  <si>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</si>
  <si>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</si>
  <si>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</si>
  <si>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</si>
  <si>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</si>
  <si>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</si>
  <si>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</si>
  <si>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</si>
  <si>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</si>
  <si>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</si>
  <si>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</si>
  <si>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</si>
  <si>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</si>
  <si>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</si>
  <si>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</si>
  <si>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</si>
  <si>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</si>
  <si>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</si>
  <si>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</si>
  <si>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</si>
  <si>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</si>
  <si>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</si>
  <si>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</si>
  <si>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</si>
  <si>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</si>
  <si>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</si>
  <si>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</si>
  <si>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</si>
  <si>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</si>
  <si>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</si>
  <si>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</si>
  <si>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</si>
  <si>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</si>
  <si>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</si>
  <si>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</si>
  <si>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</si>
  <si>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</si>
  <si>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</si>
  <si>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</si>
  <si>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</si>
  <si>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</si>
  <si>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</si>
  <si>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</si>
  <si>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</si>
  <si>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</si>
  <si>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</si>
  <si>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</si>
  <si>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</si>
  <si>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</si>
  <si>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</si>
  <si>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</si>
  <si>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</si>
  <si>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</si>
  <si>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</si>
  <si>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</si>
  <si>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</si>
  <si>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</si>
  <si>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</si>
  <si>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</si>
  <si>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</si>
  <si>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</si>
  <si>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</si>
  <si>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</si>
  <si>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</si>
  <si>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</si>
  <si>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</si>
  <si>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</si>
  <si>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</si>
  <si>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</si>
  <si>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</si>
  <si>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</si>
  <si>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</si>
  <si>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</si>
  <si>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</si>
  <si>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</si>
  <si>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</si>
  <si>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</si>
  <si>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</si>
  <si>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</si>
  <si>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</si>
  <si>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</si>
  <si>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</si>
  <si>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</si>
  <si>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</si>
  <si>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</si>
  <si>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</si>
  <si>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</si>
  <si>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</si>
  <si>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</si>
  <si>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</si>
  <si>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</si>
  <si>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</si>
  <si>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</si>
  <si>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</si>
  <si>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</si>
  <si>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</si>
  <si>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</si>
  <si>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</si>
  <si>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</si>
  <si>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</si>
  <si>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</si>
  <si>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</si>
  <si>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</si>
  <si>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</si>
  <si>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</si>
  <si>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</si>
  <si>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</si>
  <si>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</si>
  <si>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</si>
  <si>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</si>
  <si>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</si>
  <si>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</si>
  <si>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</si>
  <si>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</si>
  <si>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</si>
  <si>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</si>
  <si>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</si>
  <si>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</si>
  <si>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</si>
  <si>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</si>
  <si>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</si>
  <si>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</si>
  <si>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</si>
  <si>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</si>
  <si>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</si>
  <si>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</si>
  <si>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</si>
  <si>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</si>
  <si>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</si>
  <si>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</si>
  <si>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</si>
  <si>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</si>
  <si>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</si>
  <si>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</si>
  <si>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</si>
  <si>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</si>
  <si>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</si>
  <si>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</si>
  <si>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</si>
  <si>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</si>
  <si>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</si>
  <si>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</si>
  <si>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</si>
  <si>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</si>
  <si>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</si>
  <si>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</si>
  <si>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</si>
  <si>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</si>
  <si>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</si>
  <si>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</si>
  <si>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</si>
  <si>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</si>
  <si>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</si>
  <si>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</si>
  <si>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</si>
  <si>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</si>
  <si>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</si>
  <si>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</si>
  <si>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</si>
  <si>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</si>
  <si>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</si>
  <si>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</si>
  <si>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</si>
  <si>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</si>
  <si>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</si>
  <si>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</si>
  <si>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</si>
  <si>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</si>
  <si>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</si>
  <si>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</si>
  <si>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</si>
  <si>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</si>
  <si>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</si>
  <si>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</si>
  <si>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</si>
  <si>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</si>
  <si>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</si>
  <si>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</si>
  <si>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</si>
  <si>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</si>
  <si>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</si>
  <si>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</si>
  <si>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</si>
  <si>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</si>
  <si>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</si>
  <si>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</si>
  <si>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</si>
  <si>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</si>
  <si>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</si>
  <si>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</si>
  <si>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</si>
  <si>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</si>
  <si>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</si>
  <si>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</si>
  <si>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</si>
  <si>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</si>
  <si>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</si>
  <si>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</si>
  <si>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</si>
  <si>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</si>
  <si>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</si>
  <si>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</si>
  <si>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</si>
  <si>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</si>
  <si>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</si>
  <si>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</si>
  <si>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</si>
  <si>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</si>
  <si>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</si>
  <si>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</si>
  <si>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</si>
  <si>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</si>
  <si>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</si>
  <si>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</si>
  <si>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</si>
  <si>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</si>
  <si>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</si>
  <si>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</si>
  <si>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</si>
  <si>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</si>
  <si>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</si>
  <si>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</si>
  <si>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</si>
  <si>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</si>
  <si>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</si>
  <si>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</si>
  <si>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</si>
  <si>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</si>
  <si>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</si>
  <si>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</si>
  <si>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</si>
  <si>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</si>
  <si>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</si>
  <si>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</si>
  <si>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</si>
  <si>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</si>
  <si>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</si>
  <si>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</si>
  <si>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</si>
  <si>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</si>
  <si>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</si>
  <si>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</si>
  <si>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</si>
  <si>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</si>
  <si>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</si>
  <si>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</si>
  <si>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</si>
  <si>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</si>
  <si>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</si>
  <si>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</si>
  <si>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</si>
  <si>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</si>
  <si>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</si>
  <si>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</si>
  <si>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</si>
  <si>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</si>
  <si>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</si>
  <si>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</si>
  <si>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</si>
  <si>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</si>
  <si>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</si>
  <si>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</si>
  <si>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</si>
  <si>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</si>
  <si>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</si>
  <si>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</si>
  <si>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</si>
  <si>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</si>
  <si>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</si>
  <si>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</si>
  <si>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</si>
  <si>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</si>
  <si>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</si>
  <si>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</si>
  <si>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</si>
  <si>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</si>
  <si>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</si>
  <si>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</si>
  <si>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</si>
  <si>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</si>
  <si>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</si>
  <si>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</si>
  <si>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</si>
  <si>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</si>
  <si>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</si>
  <si>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</si>
  <si>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</si>
  <si>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</si>
  <si>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</si>
  <si>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</si>
  <si>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</si>
  <si>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</si>
  <si>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</si>
  <si>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</si>
  <si>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</si>
  <si>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</si>
  <si>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</si>
  <si>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</si>
  <si>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</si>
  <si>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</si>
  <si>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</si>
  <si>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</si>
  <si>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</si>
  <si>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</si>
  <si>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</si>
  <si>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</si>
  <si>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</si>
  <si>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</si>
  <si>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</si>
  <si>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</si>
  <si>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</si>
  <si>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</si>
  <si>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</si>
  <si>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</si>
  <si>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</si>
  <si>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</si>
  <si>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</si>
  <si>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</si>
  <si>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</si>
  <si>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</si>
  <si>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</si>
  <si>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</si>
  <si>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</si>
  <si>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</si>
  <si>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</si>
  <si>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</si>
  <si>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</si>
  <si>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</si>
  <si>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</si>
  <si>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</si>
  <si>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</si>
  <si>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</si>
  <si>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</si>
  <si>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</si>
  <si>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</si>
  <si>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</si>
  <si>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</si>
  <si>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</si>
  <si>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</si>
  <si>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</si>
  <si>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</si>
  <si>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</si>
  <si>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</si>
  <si>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</si>
  <si>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</si>
  <si>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</si>
  <si>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</si>
  <si>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</si>
  <si>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</si>
  <si>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</si>
  <si>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</si>
  <si>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</si>
  <si>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</si>
  <si>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</si>
  <si>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</si>
  <si>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</si>
  <si>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</si>
  <si>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</si>
  <si>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</si>
  <si>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</si>
  <si>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</si>
  <si>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</si>
  <si>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</si>
  <si>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</si>
  <si>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</si>
  <si>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</si>
  <si>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</si>
  <si>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</si>
  <si>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</si>
  <si>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</si>
  <si>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</si>
  <si>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</si>
  <si>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</si>
  <si>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</si>
  <si>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</si>
  <si>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</si>
  <si>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</si>
  <si>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</si>
  <si>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</si>
  <si>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</si>
  <si>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</si>
  <si>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</si>
  <si>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</si>
  <si>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</si>
  <si>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</si>
  <si>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</si>
  <si>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</si>
  <si>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</si>
  <si>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</si>
  <si>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</si>
  <si>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</si>
  <si>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</si>
  <si>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</si>
  <si>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</si>
  <si>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</si>
  <si>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</si>
  <si>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</si>
  <si>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</si>
  <si>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</si>
  <si>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</si>
  <si>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</si>
  <si>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</si>
  <si>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</si>
  <si>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</si>
  <si>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</si>
  <si>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</si>
  <si>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</si>
  <si>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</si>
  <si>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</si>
  <si>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</si>
  <si>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</si>
  <si>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</si>
  <si>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</si>
  <si>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</si>
  <si>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</si>
  <si>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</si>
  <si>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</si>
  <si>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</si>
  <si>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</si>
  <si>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</si>
  <si>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</si>
  <si>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</si>
  <si>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</si>
  <si>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</si>
  <si>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</si>
  <si>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</si>
  <si>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</si>
  <si>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</si>
  <si>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</si>
  <si>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</si>
  <si>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</si>
  <si>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</si>
  <si>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</si>
  <si>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</si>
  <si>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</si>
  <si>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</si>
  <si>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</si>
  <si>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</si>
  <si>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</si>
  <si>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</si>
  <si>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</si>
  <si>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</si>
  <si>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</si>
  <si>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</si>
  <si>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</si>
  <si>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</si>
  <si>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</si>
  <si>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</si>
  <si>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</si>
  <si>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</si>
  <si>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</si>
  <si>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</si>
  <si>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</si>
  <si>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</si>
  <si>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</si>
  <si>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</si>
  <si>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</si>
  <si>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</si>
  <si>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</si>
  <si>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</si>
  <si>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</si>
  <si>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</si>
  <si>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</si>
  <si>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</si>
  <si>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</si>
  <si>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</si>
  <si>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</si>
  <si>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</si>
  <si>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</si>
  <si>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</si>
  <si>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</si>
  <si>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</si>
  <si>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</si>
  <si>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</si>
  <si>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</si>
  <si>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</si>
  <si>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</si>
  <si>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</si>
  <si>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</si>
  <si>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</si>
  <si>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</si>
  <si>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</si>
  <si>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</si>
  <si>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</si>
  <si>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</si>
  <si>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</si>
  <si>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</si>
  <si>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</si>
  <si>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</si>
  <si>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</si>
  <si>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</si>
  <si>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</si>
  <si>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</si>
  <si>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</si>
  <si>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</si>
  <si>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</si>
  <si>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</si>
  <si>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</si>
  <si>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</si>
  <si>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</si>
  <si>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</si>
  <si>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</si>
  <si>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</si>
  <si>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</si>
  <si>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</si>
  <si>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</si>
  <si>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</si>
  <si>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</si>
  <si>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</si>
  <si>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</si>
  <si>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</si>
  <si>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</si>
  <si>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</si>
  <si>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</si>
  <si>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</si>
  <si>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</si>
  <si>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</si>
  <si>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</si>
  <si>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</si>
  <si>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</si>
  <si>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</si>
  <si>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</si>
  <si>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</si>
  <si>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</si>
  <si>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</si>
  <si>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</si>
  <si>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</si>
  <si>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</si>
  <si>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</si>
  <si>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</si>
  <si>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</si>
  <si>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</si>
  <si>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</si>
  <si>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</si>
  <si>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</si>
  <si>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</si>
  <si>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</si>
  <si>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</si>
  <si>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</si>
  <si>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</si>
  <si>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</si>
  <si>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</si>
  <si>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</si>
  <si>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</si>
  <si>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</si>
  <si>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</si>
  <si>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</si>
  <si>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</si>
  <si>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</si>
  <si>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</si>
  <si>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</si>
  <si>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</si>
  <si>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</si>
  <si>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</si>
  <si>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</si>
  <si>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</si>
  <si>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</si>
  <si>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</si>
  <si>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</si>
  <si>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</si>
  <si>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</si>
  <si>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</si>
  <si>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</si>
  <si>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</si>
  <si>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</si>
  <si>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</si>
  <si>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</si>
  <si>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</si>
  <si>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</si>
  <si>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</si>
  <si>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</si>
  <si>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</si>
  <si>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</si>
  <si>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</si>
  <si>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</si>
  <si>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</si>
  <si>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</si>
  <si>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</si>
  <si>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</si>
  <si>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</si>
  <si>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</si>
  <si>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</si>
  <si>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</si>
  <si>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</si>
  <si>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</si>
  <si>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</si>
  <si>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</si>
  <si>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</si>
  <si>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</si>
  <si>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</si>
  <si>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</si>
  <si>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</si>
  <si>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</si>
  <si>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</si>
  <si>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</si>
  <si>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</si>
  <si>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</si>
  <si>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</si>
  <si>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</si>
  <si>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</si>
  <si>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</si>
  <si>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</si>
  <si>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</si>
  <si>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</si>
  <si>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</si>
  <si>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</si>
  <si>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</si>
  <si>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</si>
  <si>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</si>
  <si>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</si>
  <si>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</si>
  <si>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</si>
  <si>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</si>
  <si>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</si>
  <si>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</si>
  <si>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</si>
  <si>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</si>
  <si>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</si>
  <si>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</si>
  <si>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</si>
  <si>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</si>
  <si>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</si>
  <si>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</si>
  <si>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</si>
  <si>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</si>
  <si>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</si>
  <si>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</si>
  <si>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</si>
  <si>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</si>
  <si>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</si>
  <si>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</si>
  <si>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</si>
  <si>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</si>
  <si>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</si>
  <si>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</si>
  <si>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</si>
  <si>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</si>
  <si>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</si>
  <si>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</si>
  <si>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</si>
  <si>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</si>
  <si>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</si>
  <si>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</si>
  <si>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</si>
  <si>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</si>
  <si>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</si>
  <si>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</si>
  <si>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</si>
  <si>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</si>
  <si>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</si>
  <si>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</si>
  <si>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</si>
  <si>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</si>
  <si>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</si>
  <si>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</si>
  <si>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</si>
  <si>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</si>
  <si>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</si>
  <si>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</si>
  <si>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</si>
  <si>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</si>
  <si>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</si>
  <si>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</si>
  <si>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</si>
  <si>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</si>
  <si>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</si>
  <si>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</si>
  <si>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</si>
  <si>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</si>
  <si>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</si>
  <si>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</si>
  <si>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</si>
  <si>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</si>
  <si>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</si>
  <si>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</si>
  <si>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</si>
  <si>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</si>
  <si>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</si>
  <si>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</si>
  <si>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</si>
  <si>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</si>
  <si>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</si>
  <si>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</si>
  <si>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</si>
  <si>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</si>
  <si>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</si>
  <si>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</si>
  <si>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</si>
  <si>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</si>
  <si>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</si>
  <si>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</si>
  <si>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</si>
  <si>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</si>
  <si>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</si>
  <si>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</si>
  <si>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</si>
  <si>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</si>
  <si>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</si>
  <si>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</si>
  <si>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</si>
  <si>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</si>
  <si>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</si>
  <si>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</si>
  <si>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</si>
  <si>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</si>
  <si>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</si>
  <si>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</si>
  <si>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</si>
  <si>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</si>
  <si>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</si>
  <si>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</si>
  <si>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</si>
  <si>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</si>
  <si>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</si>
  <si>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</si>
  <si>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</si>
  <si>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</si>
  <si>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</si>
  <si>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</si>
  <si>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</si>
  <si>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</si>
  <si>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</si>
  <si>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</si>
  <si>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</si>
  <si>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</si>
  <si>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</si>
  <si>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</si>
  <si>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</si>
  <si>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</si>
  <si>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</si>
  <si>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</si>
  <si>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</si>
  <si>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</si>
  <si>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</si>
  <si>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</si>
  <si>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</si>
  <si>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</si>
  <si>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</si>
  <si>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</si>
  <si>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</si>
  <si>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</si>
  <si>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</si>
  <si>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</si>
  <si>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</si>
  <si>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</si>
  <si>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</si>
  <si>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</si>
  <si>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</si>
  <si>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</si>
  <si>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</si>
  <si>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</si>
  <si>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</si>
  <si>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</si>
  <si>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</si>
  <si>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</si>
  <si>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</si>
  <si>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</si>
  <si>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</si>
  <si>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</si>
  <si>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</si>
  <si>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</si>
  <si>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</si>
  <si>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</si>
  <si>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</si>
  <si>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</si>
  <si>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</si>
  <si>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</si>
  <si>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</si>
  <si>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</si>
  <si>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</si>
  <si>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</si>
  <si>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</si>
  <si>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</si>
  <si>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</si>
  <si>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</si>
  <si>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</si>
  <si>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</si>
  <si>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</si>
  <si>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</si>
  <si>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</si>
  <si>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</si>
  <si>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</si>
  <si>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</si>
  <si>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</si>
  <si>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</si>
  <si>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</si>
  <si>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</si>
  <si>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</si>
  <si>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</si>
  <si>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</si>
  <si>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</si>
  <si>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</si>
  <si>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</si>
  <si>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</si>
  <si>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</si>
  <si>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</si>
  <si>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</si>
  <si>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</si>
  <si>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</si>
  <si>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</si>
  <si>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</si>
  <si>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</si>
  <si>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</si>
  <si>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</si>
  <si>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</si>
  <si>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</si>
  <si>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</si>
  <si>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</si>
  <si>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</si>
  <si>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</si>
  <si>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</si>
  <si>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</si>
  <si>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</si>
  <si>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</si>
  <si>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</si>
  <si>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</si>
  <si>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</si>
  <si>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</si>
  <si>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</si>
  <si>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</si>
  <si>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</si>
  <si>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</si>
  <si>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</si>
  <si>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NIKOLE TESLE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</si>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</sst>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1256347.0500000003</v>
      </c>
      <c r="D2" s="7">
        <f>'PR-RAS'!E6</f>
        <v>1330125.58</v>
      </c>
      <c r="E2" s="7">
        <v>0</v>
      </c>
      <c r="F2" s="7">
        <v>0</v>
      </c>
      <c r="G2" s="8">
        <f t="shared" ref="G2:G274" si="0">(B2/1000)*(C2*1+D2*2)</f>
        <v>3916.5982100000006</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1164974.4400000002</v>
      </c>
      <c r="D45" s="2">
        <f>'PR-RAS'!E49</f>
        <v>1217793.9099999999</v>
      </c>
      <c r="E45" s="2">
        <v>0</v>
      </c>
      <c r="F45" s="2">
        <v>0</v>
      </c>
      <c r="G45" s="3">
        <f t="shared" si="0"/>
        <v>158424.73943999998</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1154894.4000000001</v>
      </c>
      <c r="D64" s="2">
        <f>'PR-RAS'!E68</f>
        <v>1215769.76</v>
      </c>
      <c r="E64" s="2">
        <v>0</v>
      </c>
      <c r="F64" s="2">
        <v>0</v>
      </c>
      <c r="G64" s="3">
        <f t="shared" si="0"/>
        <v>225945.33695999999</v>
      </c>
      <c r="H64" s="3">
        <f t="shared" si="1"/>
        <v>0.64000000013038516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1151701.81</v>
      </c>
      <c r="D65" s="2">
        <f>'PR-RAS'!E69</f>
        <v>1215459.76</v>
      </c>
      <c r="E65" s="2">
        <v>0</v>
      </c>
      <c r="F65" s="2">
        <v>0</v>
      </c>
      <c r="G65" s="3">
        <f t="shared" si="0"/>
        <v>229287.76512</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3192.59</v>
      </c>
      <c r="D66" s="2">
        <f>'PR-RAS'!E70</f>
        <v>310</v>
      </c>
      <c r="E66" s="2">
        <v>0</v>
      </c>
      <c r="F66" s="2">
        <v>0</v>
      </c>
      <c r="G66" s="3">
        <f t="shared" si="0"/>
        <v>247.81835000000001</v>
      </c>
      <c r="H66" s="3">
        <f t="shared" si="1"/>
        <v>0.40999999999985448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10080.040000000001</v>
      </c>
      <c r="D73" s="2">
        <f>'PR-RAS'!E77</f>
        <v>2024.15</v>
      </c>
      <c r="E73" s="2">
        <v>0</v>
      </c>
      <c r="F73" s="2">
        <v>0</v>
      </c>
      <c r="G73" s="3">
        <f t="shared" si="0"/>
        <v>1017.2404799999999</v>
      </c>
      <c r="H73" s="3">
        <f t="shared" si="1"/>
        <v>0.19000000000096406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10080.040000000001</v>
      </c>
      <c r="D76" s="2">
        <f>'PR-RAS'!E80</f>
        <v>2024.15</v>
      </c>
      <c r="E76" s="2">
        <v>0</v>
      </c>
      <c r="F76" s="2">
        <v>0</v>
      </c>
      <c r="G76" s="3">
        <f t="shared" si="0"/>
        <v>1059.6254999999999</v>
      </c>
      <c r="H76" s="3">
        <f t="shared" si="1"/>
        <v>0.19000000000096406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1.17</v>
      </c>
      <c r="D78" s="2">
        <f>'PR-RAS'!E82</f>
        <v>3.35</v>
      </c>
      <c r="E78" s="2">
        <v>0</v>
      </c>
      <c r="F78" s="2">
        <v>0</v>
      </c>
      <c r="G78" s="3">
        <f t="shared" si="0"/>
        <v>0.60599000000000003</v>
      </c>
      <c r="H78" s="3">
        <f t="shared" si="1"/>
        <v>0.52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1.17</v>
      </c>
      <c r="D79" s="2">
        <f>'PR-RAS'!E83</f>
        <v>3.35</v>
      </c>
      <c r="E79" s="2">
        <v>0</v>
      </c>
      <c r="F79" s="2">
        <v>0</v>
      </c>
      <c r="G79" s="3">
        <f t="shared" si="0"/>
        <v>0.61385999999999996</v>
      </c>
      <c r="H79" s="3">
        <f t="shared" si="1"/>
        <v>0.52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1.17</v>
      </c>
      <c r="D81" s="2">
        <f>'PR-RAS'!E85</f>
        <v>3.35</v>
      </c>
      <c r="E81" s="2">
        <v>0</v>
      </c>
      <c r="F81" s="2">
        <v>0</v>
      </c>
      <c r="G81" s="3">
        <f t="shared" si="0"/>
        <v>0.62960000000000005</v>
      </c>
      <c r="H81" s="3">
        <f t="shared" si="1"/>
        <v>0.52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11888.07</v>
      </c>
      <c r="D102" s="2">
        <f>'PR-RAS'!E106</f>
        <v>12990.09</v>
      </c>
      <c r="E102" s="2">
        <v>0</v>
      </c>
      <c r="F102" s="2">
        <v>0</v>
      </c>
      <c r="G102" s="3">
        <f t="shared" si="0"/>
        <v>3824.6932500000003</v>
      </c>
      <c r="H102" s="3">
        <f t="shared" si="1"/>
        <v>0.15999999999985448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11888.07</v>
      </c>
      <c r="D108" s="2">
        <f>'PR-RAS'!E112</f>
        <v>12990.09</v>
      </c>
      <c r="E108" s="2">
        <v>0</v>
      </c>
      <c r="F108" s="2">
        <v>0</v>
      </c>
      <c r="G108" s="3">
        <f t="shared" si="0"/>
        <v>4051.9027499999997</v>
      </c>
      <c r="H108" s="3">
        <f t="shared" si="1"/>
        <v>0.15999999999985448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11888.07</v>
      </c>
      <c r="D113" s="2">
        <f>'PR-RAS'!E117</f>
        <v>12990.09</v>
      </c>
      <c r="E113" s="2">
        <v>0</v>
      </c>
      <c r="F113" s="2">
        <v>0</v>
      </c>
      <c r="G113" s="3">
        <f t="shared" si="0"/>
        <v>4241.2439999999997</v>
      </c>
      <c r="H113" s="3">
        <f t="shared" si="1"/>
        <v>0.15999999999985448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1034.56</v>
      </c>
      <c r="D121" s="2">
        <f>'PR-RAS'!E125</f>
        <v>466.48</v>
      </c>
      <c r="E121" s="2">
        <v>0</v>
      </c>
      <c r="F121" s="2">
        <v>0</v>
      </c>
      <c r="G121" s="3">
        <f t="shared" si="0"/>
        <v>236.10239999999999</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1034.56</v>
      </c>
      <c r="D122" s="2">
        <f>'PR-RAS'!E126</f>
        <v>466.48</v>
      </c>
      <c r="E122" s="2">
        <v>0</v>
      </c>
      <c r="F122" s="2">
        <v>0</v>
      </c>
      <c r="G122" s="3">
        <f t="shared" si="0"/>
        <v>238.06992</v>
      </c>
      <c r="H122" s="3">
        <f t="shared" si="1"/>
        <v>0.92000000000007276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1034.56</v>
      </c>
      <c r="D123" s="2">
        <f>'PR-RAS'!E127</f>
        <v>466.48</v>
      </c>
      <c r="E123" s="2">
        <v>0</v>
      </c>
      <c r="F123" s="2">
        <v>0</v>
      </c>
      <c r="G123" s="3">
        <f t="shared" si="0"/>
        <v>240.03744</v>
      </c>
      <c r="H123" s="3">
        <f t="shared" si="1"/>
        <v>0.92000000000007276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78448.81</v>
      </c>
      <c r="D130" s="2">
        <f>'PR-RAS'!E134</f>
        <v>98871.75</v>
      </c>
      <c r="E130" s="2">
        <v>0</v>
      </c>
      <c r="F130" s="2">
        <v>0</v>
      </c>
      <c r="G130" s="3">
        <f t="shared" si="0"/>
        <v>35628.807990000001</v>
      </c>
      <c r="H130" s="3">
        <f t="shared" si="1"/>
        <v>0.44000000000232831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78448.81</v>
      </c>
      <c r="D131" s="2">
        <f>'PR-RAS'!E135</f>
        <v>98871.75</v>
      </c>
      <c r="E131" s="2">
        <v>0</v>
      </c>
      <c r="F131" s="2">
        <v>0</v>
      </c>
      <c r="G131" s="3">
        <f t="shared" si="0"/>
        <v>35905.0003</v>
      </c>
      <c r="H131" s="3">
        <f t="shared" si="1"/>
        <v>0.44000000000232831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78448.81</v>
      </c>
      <c r="D132" s="2">
        <f>'PR-RAS'!E136</f>
        <v>91567.66</v>
      </c>
      <c r="E132" s="2">
        <v>0</v>
      </c>
      <c r="F132" s="2">
        <v>0</v>
      </c>
      <c r="G132" s="3">
        <f t="shared" si="0"/>
        <v>34267.521030000004</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7304.09</v>
      </c>
      <c r="E133" s="2">
        <v>0</v>
      </c>
      <c r="F133" s="2">
        <v>0</v>
      </c>
      <c r="G133" s="3">
        <f t="shared" si="0"/>
        <v>1928.2797600000001</v>
      </c>
      <c r="H133" s="3">
        <f t="shared" si="1"/>
        <v>9.0000000000145519E-2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1253373.3700000001</v>
      </c>
      <c r="D148" s="2">
        <f>'PR-RAS'!E152</f>
        <v>1438606.8299999998</v>
      </c>
      <c r="E148" s="2">
        <v>0</v>
      </c>
      <c r="F148" s="2">
        <v>0</v>
      </c>
      <c r="G148" s="3">
        <f t="shared" si="0"/>
        <v>607196.29340999993</v>
      </c>
      <c r="H148" s="3">
        <f t="shared" si="1"/>
        <v>0.54000000027008355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1104502.2</v>
      </c>
      <c r="D149" s="2">
        <f>'PR-RAS'!E153</f>
        <v>1278446.17</v>
      </c>
      <c r="E149" s="2">
        <v>0</v>
      </c>
      <c r="F149" s="2">
        <v>0</v>
      </c>
      <c r="G149" s="3">
        <f t="shared" si="0"/>
        <v>541886.39191999997</v>
      </c>
      <c r="H149" s="3">
        <f t="shared" si="1"/>
        <v>0.36999999987892807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916001.46</v>
      </c>
      <c r="D150" s="2">
        <f>'PR-RAS'!E154</f>
        <v>1064993.2799999998</v>
      </c>
      <c r="E150" s="2">
        <v>0</v>
      </c>
      <c r="F150" s="2">
        <v>0</v>
      </c>
      <c r="G150" s="3">
        <f t="shared" si="0"/>
        <v>453852.21497999993</v>
      </c>
      <c r="H150" s="3">
        <f t="shared" si="1"/>
        <v>0.73999999975785613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908673.09</v>
      </c>
      <c r="D151" s="2">
        <f>'PR-RAS'!E155</f>
        <v>1059105.72</v>
      </c>
      <c r="E151" s="2">
        <v>0</v>
      </c>
      <c r="F151" s="2">
        <v>0</v>
      </c>
      <c r="G151" s="3">
        <f t="shared" si="0"/>
        <v>454032.67949999997</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5430.64</v>
      </c>
      <c r="D153" s="2">
        <f>'PR-RAS'!E157</f>
        <v>4111.13</v>
      </c>
      <c r="E153" s="2">
        <v>0</v>
      </c>
      <c r="F153" s="2">
        <v>0</v>
      </c>
      <c r="G153" s="3">
        <f t="shared" si="0"/>
        <v>2075.2408</v>
      </c>
      <c r="H153" s="3">
        <f t="shared" si="1"/>
        <v>0.48999999999978172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1897.73</v>
      </c>
      <c r="D154" s="2">
        <f>'PR-RAS'!E158</f>
        <v>1776.43</v>
      </c>
      <c r="E154" s="2">
        <v>0</v>
      </c>
      <c r="F154" s="2">
        <v>0</v>
      </c>
      <c r="G154" s="3">
        <f t="shared" si="0"/>
        <v>833.94027000000006</v>
      </c>
      <c r="H154" s="3">
        <f t="shared" si="1"/>
        <v>0.70000000000004547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37272.089999999997</v>
      </c>
      <c r="D155" s="2">
        <f>'PR-RAS'!E159</f>
        <v>37513.769999999997</v>
      </c>
      <c r="E155" s="2">
        <v>0</v>
      </c>
      <c r="F155" s="2">
        <v>0</v>
      </c>
      <c r="G155" s="3">
        <f t="shared" si="0"/>
        <v>17294.14302</v>
      </c>
      <c r="H155" s="3">
        <f t="shared" si="1"/>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151228.65</v>
      </c>
      <c r="D156" s="2">
        <f>'PR-RAS'!E160</f>
        <v>175939.12</v>
      </c>
      <c r="E156" s="2">
        <v>0</v>
      </c>
      <c r="F156" s="2">
        <v>0</v>
      </c>
      <c r="G156" s="3">
        <f t="shared" si="0"/>
        <v>77981.567949999997</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151228.65</v>
      </c>
      <c r="D158" s="2">
        <f>'PR-RAS'!E162</f>
        <v>175939.12</v>
      </c>
      <c r="E158" s="2">
        <v>0</v>
      </c>
      <c r="F158" s="2">
        <v>0</v>
      </c>
      <c r="G158" s="3">
        <f t="shared" si="0"/>
        <v>78987.781730000002</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110587.83</v>
      </c>
      <c r="D160" s="2">
        <f>'PR-RAS'!E164</f>
        <v>119858.29999999999</v>
      </c>
      <c r="E160" s="2">
        <v>0</v>
      </c>
      <c r="F160" s="2">
        <v>0</v>
      </c>
      <c r="G160" s="3">
        <f t="shared" si="0"/>
        <v>55698.404369999997</v>
      </c>
      <c r="H160" s="3">
        <f t="shared" si="1"/>
        <v>0.46999999998661224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43763.28</v>
      </c>
      <c r="D161" s="2">
        <f>'PR-RAS'!E165</f>
        <v>42725.42</v>
      </c>
      <c r="E161" s="2">
        <v>0</v>
      </c>
      <c r="F161" s="2">
        <v>0</v>
      </c>
      <c r="G161" s="3">
        <f t="shared" si="0"/>
        <v>20674.2592</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4374.3599999999997</v>
      </c>
      <c r="D162" s="2">
        <f>'PR-RAS'!E166</f>
        <v>3420.88</v>
      </c>
      <c r="E162" s="2">
        <v>0</v>
      </c>
      <c r="F162" s="2">
        <v>0</v>
      </c>
      <c r="G162" s="3">
        <f t="shared" si="0"/>
        <v>1805.7953199999999</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38833.919999999998</v>
      </c>
      <c r="D163" s="2">
        <f>'PR-RAS'!E167</f>
        <v>38992.54</v>
      </c>
      <c r="E163" s="2">
        <v>0</v>
      </c>
      <c r="F163" s="2">
        <v>0</v>
      </c>
      <c r="G163" s="3">
        <f t="shared" si="0"/>
        <v>18924.678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555</v>
      </c>
      <c r="D164" s="2">
        <f>'PR-RAS'!E168</f>
        <v>312</v>
      </c>
      <c r="E164" s="2">
        <v>0</v>
      </c>
      <c r="F164" s="2">
        <v>0</v>
      </c>
      <c r="G164" s="3">
        <f t="shared" si="0"/>
        <v>192.17700000000002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37763.979999999996</v>
      </c>
      <c r="D166" s="2">
        <f>'PR-RAS'!E170</f>
        <v>40605.57</v>
      </c>
      <c r="E166" s="2">
        <v>0</v>
      </c>
      <c r="F166" s="2">
        <v>0</v>
      </c>
      <c r="G166" s="3">
        <f t="shared" si="0"/>
        <v>19630.894800000002</v>
      </c>
      <c r="H166" s="3">
        <f t="shared" si="1"/>
        <v>0.45000000000436557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8785.86</v>
      </c>
      <c r="D167" s="2">
        <f>'PR-RAS'!E171</f>
        <v>8565.93</v>
      </c>
      <c r="E167" s="2">
        <v>0</v>
      </c>
      <c r="F167" s="2">
        <v>0</v>
      </c>
      <c r="G167" s="3">
        <f t="shared" si="0"/>
        <v>4302.3415200000009</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4442.4399999999996</v>
      </c>
      <c r="D168" s="2">
        <f>'PR-RAS'!E172</f>
        <v>4373.91</v>
      </c>
      <c r="E168" s="2">
        <v>0</v>
      </c>
      <c r="F168" s="2">
        <v>0</v>
      </c>
      <c r="G168" s="3">
        <f t="shared" si="0"/>
        <v>2202.77342</v>
      </c>
      <c r="H168" s="3">
        <f t="shared" si="1"/>
        <v>0.52999999999974534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16754.939999999999</v>
      </c>
      <c r="D169" s="2">
        <f>'PR-RAS'!E173</f>
        <v>23601.96</v>
      </c>
      <c r="E169" s="2">
        <v>0</v>
      </c>
      <c r="F169" s="2">
        <v>0</v>
      </c>
      <c r="G169" s="3">
        <f t="shared" si="0"/>
        <v>10745.08848</v>
      </c>
      <c r="H169" s="3">
        <f t="shared" si="1"/>
        <v>0.10000000000218279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3361.27</v>
      </c>
      <c r="D170" s="2">
        <f>'PR-RAS'!E174</f>
        <v>2881.2</v>
      </c>
      <c r="E170" s="2">
        <v>0</v>
      </c>
      <c r="F170" s="2">
        <v>0</v>
      </c>
      <c r="G170" s="3">
        <f t="shared" si="0"/>
        <v>1541.9002300000002</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4419.47</v>
      </c>
      <c r="D171" s="2">
        <f>'PR-RAS'!E175</f>
        <v>1023.31</v>
      </c>
      <c r="E171" s="2">
        <v>0</v>
      </c>
      <c r="F171" s="2">
        <v>0</v>
      </c>
      <c r="G171" s="3">
        <f t="shared" si="0"/>
        <v>1099.2353000000001</v>
      </c>
      <c r="H171" s="3">
        <f t="shared" si="1"/>
        <v>0.78000000000020009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159.26</v>
      </c>
      <c r="E173" s="2">
        <v>0</v>
      </c>
      <c r="F173" s="2">
        <v>0</v>
      </c>
      <c r="G173" s="3">
        <f t="shared" si="0"/>
        <v>54.785439999999994</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24920.370000000003</v>
      </c>
      <c r="D174" s="2">
        <f>'PR-RAS'!E178</f>
        <v>30080.55</v>
      </c>
      <c r="E174" s="2">
        <v>0</v>
      </c>
      <c r="F174" s="2">
        <v>0</v>
      </c>
      <c r="G174" s="3">
        <f t="shared" si="0"/>
        <v>14719.094309999999</v>
      </c>
      <c r="H174" s="3">
        <f t="shared" si="1"/>
        <v>0.82000000000334694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2489.59</v>
      </c>
      <c r="D175" s="2">
        <f>'PR-RAS'!E179</f>
        <v>2897.55</v>
      </c>
      <c r="E175" s="2">
        <v>0</v>
      </c>
      <c r="F175" s="2">
        <v>0</v>
      </c>
      <c r="G175" s="3">
        <f t="shared" si="0"/>
        <v>1441.5360599999999</v>
      </c>
      <c r="H175" s="3">
        <f t="shared" si="1"/>
        <v>0.85999999999967258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4499.25</v>
      </c>
      <c r="D176" s="2">
        <f>'PR-RAS'!E180</f>
        <v>4189.7700000000004</v>
      </c>
      <c r="E176" s="2">
        <v>0</v>
      </c>
      <c r="F176" s="2">
        <v>0</v>
      </c>
      <c r="G176" s="3">
        <f t="shared" si="0"/>
        <v>2253.7882500000001</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110</v>
      </c>
      <c r="D177" s="2">
        <f>'PR-RAS'!E181</f>
        <v>1832</v>
      </c>
      <c r="E177" s="2">
        <v>0</v>
      </c>
      <c r="F177" s="2">
        <v>0</v>
      </c>
      <c r="G177" s="3">
        <f t="shared" si="0"/>
        <v>664.22399999999993</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4655.49</v>
      </c>
      <c r="D178" s="2">
        <f>'PR-RAS'!E182</f>
        <v>4988.82</v>
      </c>
      <c r="E178" s="2">
        <v>0</v>
      </c>
      <c r="F178" s="2">
        <v>0</v>
      </c>
      <c r="G178" s="3">
        <f t="shared" si="0"/>
        <v>2590.0640099999996</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1048.4100000000001</v>
      </c>
      <c r="D179" s="2">
        <f>'PR-RAS'!E183</f>
        <v>1216.6099999999999</v>
      </c>
      <c r="E179" s="2">
        <v>0</v>
      </c>
      <c r="F179" s="2">
        <v>0</v>
      </c>
      <c r="G179" s="3">
        <f t="shared" si="0"/>
        <v>619.73014000000001</v>
      </c>
      <c r="H179" s="3">
        <f t="shared" si="1"/>
        <v>0.8000000000001819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2071.65</v>
      </c>
      <c r="D180" s="2">
        <f>'PR-RAS'!E184</f>
        <v>278.68</v>
      </c>
      <c r="E180" s="2">
        <v>0</v>
      </c>
      <c r="F180" s="2">
        <v>0</v>
      </c>
      <c r="G180" s="3">
        <f t="shared" si="0"/>
        <v>470.59279000000004</v>
      </c>
      <c r="H180" s="3">
        <f t="shared" si="1"/>
        <v>0.66999999999990223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1788.04</v>
      </c>
      <c r="D181" s="2">
        <f>'PR-RAS'!E185</f>
        <v>1903.25</v>
      </c>
      <c r="E181" s="2">
        <v>0</v>
      </c>
      <c r="F181" s="2">
        <v>0</v>
      </c>
      <c r="G181" s="3">
        <f t="shared" si="0"/>
        <v>1007.0172</v>
      </c>
      <c r="H181" s="3">
        <f t="shared" si="1"/>
        <v>0.28999999999996362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3004.84</v>
      </c>
      <c r="D182" s="2">
        <f>'PR-RAS'!E186</f>
        <v>3218.6</v>
      </c>
      <c r="E182" s="2">
        <v>0</v>
      </c>
      <c r="F182" s="2">
        <v>0</v>
      </c>
      <c r="G182" s="3">
        <f t="shared" si="0"/>
        <v>1709.0092400000001</v>
      </c>
      <c r="H182" s="3">
        <f t="shared" si="1"/>
        <v>0.55999999999994543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5253.1</v>
      </c>
      <c r="D183" s="2">
        <f>'PR-RAS'!E187</f>
        <v>9555.27</v>
      </c>
      <c r="E183" s="2">
        <v>0</v>
      </c>
      <c r="F183" s="2">
        <v>0</v>
      </c>
      <c r="G183" s="3">
        <f t="shared" si="0"/>
        <v>4434.1824799999995</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4140.2</v>
      </c>
      <c r="D190" s="2">
        <f>'PR-RAS'!E194</f>
        <v>6446.76</v>
      </c>
      <c r="E190" s="2">
        <v>0</v>
      </c>
      <c r="F190" s="2">
        <v>0</v>
      </c>
      <c r="G190" s="3">
        <f t="shared" si="0"/>
        <v>3219.3730800000003</v>
      </c>
      <c r="H190" s="3">
        <f t="shared" si="1"/>
        <v>0.43999999999959982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1456.57</v>
      </c>
      <c r="D192" s="2">
        <f>'PR-RAS'!E196</f>
        <v>1161.08</v>
      </c>
      <c r="E192" s="2">
        <v>0</v>
      </c>
      <c r="F192" s="2">
        <v>0</v>
      </c>
      <c r="G192" s="3">
        <f t="shared" si="0"/>
        <v>721.7374299999999</v>
      </c>
      <c r="H192" s="3">
        <f t="shared" si="1"/>
        <v>0.50999999999999091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392.12</v>
      </c>
      <c r="D193" s="2">
        <f>'PR-RAS'!E197</f>
        <v>291.39</v>
      </c>
      <c r="E193" s="2">
        <v>0</v>
      </c>
      <c r="F193" s="2">
        <v>0</v>
      </c>
      <c r="G193" s="3">
        <f t="shared" si="0"/>
        <v>187.1808</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165.09</v>
      </c>
      <c r="D194" s="2">
        <f>'PR-RAS'!E198</f>
        <v>228.48</v>
      </c>
      <c r="E194" s="2">
        <v>0</v>
      </c>
      <c r="F194" s="2">
        <v>0</v>
      </c>
      <c r="G194" s="3">
        <f t="shared" si="0"/>
        <v>120.05565</v>
      </c>
      <c r="H194" s="3">
        <f t="shared" si="1"/>
        <v>0.56999999999999318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3637.88</v>
      </c>
      <c r="E195" s="2">
        <v>0</v>
      </c>
      <c r="F195" s="2">
        <v>0</v>
      </c>
      <c r="G195" s="3">
        <f t="shared" si="0"/>
        <v>1411.4974400000001</v>
      </c>
      <c r="H195" s="3">
        <f t="shared" si="1"/>
        <v>0.11999999999989086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171.09</v>
      </c>
      <c r="D196" s="2">
        <f>'PR-RAS'!E200</f>
        <v>0</v>
      </c>
      <c r="E196" s="2">
        <v>0</v>
      </c>
      <c r="F196" s="2">
        <v>0</v>
      </c>
      <c r="G196" s="3">
        <f t="shared" si="0"/>
        <v>33.362549999999999</v>
      </c>
      <c r="H196" s="3">
        <f t="shared" si="1"/>
        <v>9.0000000000003411E-2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1955.33</v>
      </c>
      <c r="D197" s="2">
        <f>'PR-RAS'!E201</f>
        <v>1127.93</v>
      </c>
      <c r="E197" s="2">
        <v>0</v>
      </c>
      <c r="F197" s="2">
        <v>0</v>
      </c>
      <c r="G197" s="3">
        <f t="shared" si="0"/>
        <v>825.39324000000011</v>
      </c>
      <c r="H197" s="3">
        <f t="shared" si="1"/>
        <v>0.39999999999986358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386.47</v>
      </c>
      <c r="D198" s="2">
        <f>'PR-RAS'!E202</f>
        <v>386.17</v>
      </c>
      <c r="E198" s="2">
        <v>0</v>
      </c>
      <c r="F198" s="2">
        <v>0</v>
      </c>
      <c r="G198" s="3">
        <f t="shared" si="0"/>
        <v>228.28557000000001</v>
      </c>
      <c r="H198" s="3">
        <f t="shared" si="1"/>
        <v>0.6400000000000432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386.47</v>
      </c>
      <c r="D212" s="2">
        <f>'PR-RAS'!E216</f>
        <v>386.17</v>
      </c>
      <c r="E212" s="2">
        <v>0</v>
      </c>
      <c r="F212" s="2">
        <v>0</v>
      </c>
      <c r="G212" s="3">
        <f t="shared" si="0"/>
        <v>244.50890999999999</v>
      </c>
      <c r="H212" s="3">
        <f t="shared" si="1"/>
        <v>0.6400000000000432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386.47</v>
      </c>
      <c r="D213" s="2">
        <f>'PR-RAS'!E217</f>
        <v>386.17</v>
      </c>
      <c r="E213" s="2">
        <v>0</v>
      </c>
      <c r="F213" s="2">
        <v>0</v>
      </c>
      <c r="G213" s="3">
        <f t="shared" si="0"/>
        <v>245.66771999999997</v>
      </c>
      <c r="H213" s="3">
        <f t="shared" si="1"/>
        <v>0.6400000000000432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37617.56</v>
      </c>
      <c r="D258" s="2">
        <f>'PR-RAS'!E262</f>
        <v>39655.18</v>
      </c>
      <c r="E258" s="2">
        <v>0</v>
      </c>
      <c r="F258" s="2">
        <v>0</v>
      </c>
      <c r="G258" s="3">
        <f t="shared" si="0"/>
        <v>30050.475440000002</v>
      </c>
      <c r="H258" s="3">
        <f t="shared" si="1"/>
        <v>0.62000000000261934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37617.56</v>
      </c>
      <c r="D265" s="2">
        <f>'PR-RAS'!E269</f>
        <v>39655.18</v>
      </c>
      <c r="E265" s="2">
        <v>0</v>
      </c>
      <c r="F265" s="2">
        <v>0</v>
      </c>
      <c r="G265" s="3">
        <f t="shared" si="0"/>
        <v>30868.970880000001</v>
      </c>
      <c r="H265" s="3">
        <f t="shared" si="1"/>
        <v>0.62000000000261934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37617.56</v>
      </c>
      <c r="D267" s="2">
        <f>'PR-RAS'!E271</f>
        <v>39655.18</v>
      </c>
      <c r="E267" s="2">
        <v>0</v>
      </c>
      <c r="F267" s="2">
        <v>0</v>
      </c>
      <c r="G267" s="3">
        <f t="shared" si="0"/>
        <v>31102.826720000001</v>
      </c>
      <c r="H267" s="3">
        <f t="shared" si="1"/>
        <v>0.62000000000261934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279.31</v>
      </c>
      <c r="D269" s="2">
        <f>'PR-RAS'!E273</f>
        <v>261.01</v>
      </c>
      <c r="E269" s="2">
        <v>0</v>
      </c>
      <c r="F269" s="2">
        <v>0</v>
      </c>
      <c r="G269" s="3">
        <f t="shared" si="0"/>
        <v>214.75644</v>
      </c>
      <c r="H269" s="3">
        <f t="shared" si="1"/>
        <v>0.31999999999999318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279.31</v>
      </c>
      <c r="D270" s="2">
        <f>'PR-RAS'!E274</f>
        <v>261.01</v>
      </c>
      <c r="E270" s="2">
        <v>0</v>
      </c>
      <c r="F270" s="2">
        <v>0</v>
      </c>
      <c r="G270" s="3">
        <f t="shared" si="0"/>
        <v>215.55777</v>
      </c>
      <c r="H270" s="3">
        <f t="shared" si="1"/>
        <v>0.31999999999999318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279.31</v>
      </c>
      <c r="D272" s="2">
        <f>'PR-RAS'!E276</f>
        <v>261.01</v>
      </c>
      <c r="E272" s="2">
        <v>0</v>
      </c>
      <c r="F272" s="2">
        <v>0</v>
      </c>
      <c r="G272" s="3">
        <f t="shared" si="0"/>
        <v>217.16042999999999</v>
      </c>
      <c r="H272" s="3">
        <f t="shared" si="1"/>
        <v>0.31999999999999318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1253373.3700000001</v>
      </c>
      <c r="D295" s="2">
        <f>'PR-RAS'!E299</f>
        <v>1438606.8299999998</v>
      </c>
      <c r="E295" s="2">
        <v>0</v>
      </c>
      <c r="F295" s="2">
        <v>0</v>
      </c>
      <c r="G295" s="3">
        <f t="shared" si="12"/>
        <v>1214392.5868199999</v>
      </c>
      <c r="H295" s="3">
        <f t="shared" si="13"/>
        <v>0.54000000027008355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2973.6800000001676</v>
      </c>
      <c r="D296" s="2">
        <f>'PR-RAS'!E300</f>
        <v>0</v>
      </c>
      <c r="E296" s="2">
        <v>0</v>
      </c>
      <c r="F296" s="2">
        <v>0</v>
      </c>
      <c r="G296" s="3">
        <f t="shared" si="12"/>
        <v>877.23560000004943</v>
      </c>
      <c r="H296" s="3">
        <f t="shared" si="13"/>
        <v>0.31999999983236194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108481.24999999977</v>
      </c>
      <c r="E297" s="2">
        <v>0</v>
      </c>
      <c r="F297" s="2">
        <v>0</v>
      </c>
      <c r="G297" s="3">
        <f t="shared" si="12"/>
        <v>64220.899999999856</v>
      </c>
      <c r="H297" s="3">
        <f t="shared" si="13"/>
        <v>0.24999999976716936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11265.84</v>
      </c>
      <c r="D298" s="2">
        <f>'PR-RAS'!E302</f>
        <v>10945.77</v>
      </c>
      <c r="E298" s="2">
        <v>0</v>
      </c>
      <c r="F298" s="2">
        <v>0</v>
      </c>
      <c r="G298" s="3">
        <f t="shared" si="12"/>
        <v>9847.7418600000001</v>
      </c>
      <c r="H298" s="3">
        <f t="shared" si="13"/>
        <v>0.38999999999941792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103512.79</v>
      </c>
      <c r="E300" s="2">
        <v>0</v>
      </c>
      <c r="F300" s="2">
        <v>0</v>
      </c>
      <c r="G300" s="3">
        <f t="shared" si="12"/>
        <v>61900.64841999999</v>
      </c>
      <c r="H300" s="3">
        <f t="shared" si="13"/>
        <v>0.21000000000640284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3293.75</v>
      </c>
      <c r="D355" s="2">
        <f>'PR-RAS'!E360</f>
        <v>8143.24</v>
      </c>
      <c r="E355" s="2">
        <v>0</v>
      </c>
      <c r="F355" s="2">
        <v>0</v>
      </c>
      <c r="G355" s="3">
        <f t="shared" si="12"/>
        <v>6931.4014199999992</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3293.75</v>
      </c>
      <c r="D368" s="2">
        <f>'PR-RAS'!E373</f>
        <v>8143.24</v>
      </c>
      <c r="E368" s="2">
        <v>0</v>
      </c>
      <c r="F368" s="2">
        <v>0</v>
      </c>
      <c r="G368" s="3">
        <f t="shared" si="12"/>
        <v>7185.9444100000001</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4999.28</v>
      </c>
      <c r="E369" s="2">
        <v>0</v>
      </c>
      <c r="F369" s="2">
        <v>0</v>
      </c>
      <c r="G369" s="3">
        <f t="shared" si="12"/>
        <v>3679.4700799999996</v>
      </c>
      <c r="H369" s="3">
        <f t="shared" si="13"/>
        <v>0.27999999999974534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4999.28</v>
      </c>
      <c r="E373" s="2">
        <v>0</v>
      </c>
      <c r="F373" s="2">
        <v>0</v>
      </c>
      <c r="G373" s="3">
        <f t="shared" si="12"/>
        <v>3719.4643199999996</v>
      </c>
      <c r="H373" s="3">
        <f t="shared" si="13"/>
        <v>0.27999999999974534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2614.81</v>
      </c>
      <c r="E374" s="2">
        <v>0</v>
      </c>
      <c r="F374" s="2">
        <v>0</v>
      </c>
      <c r="G374" s="3">
        <f t="shared" si="12"/>
        <v>1950.6482599999999</v>
      </c>
      <c r="H374" s="3">
        <f t="shared" si="13"/>
        <v>0.19000000000005457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310</v>
      </c>
      <c r="E375" s="2">
        <v>0</v>
      </c>
      <c r="F375" s="2">
        <v>0</v>
      </c>
      <c r="G375" s="3">
        <f t="shared" si="12"/>
        <v>231.88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2304.81</v>
      </c>
      <c r="E377" s="2">
        <v>0</v>
      </c>
      <c r="F377" s="2">
        <v>0</v>
      </c>
      <c r="G377" s="3">
        <f t="shared" si="12"/>
        <v>1733.21712</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3293.75</v>
      </c>
      <c r="D388" s="2">
        <f>'PR-RAS'!E393</f>
        <v>529.15</v>
      </c>
      <c r="E388" s="2">
        <v>0</v>
      </c>
      <c r="F388" s="2">
        <v>0</v>
      </c>
      <c r="G388" s="3">
        <f t="shared" si="12"/>
        <v>1684.2433500000002</v>
      </c>
      <c r="H388" s="3">
        <f t="shared" si="13"/>
        <v>0.39999999999997726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3293.75</v>
      </c>
      <c r="D389" s="2">
        <f>'PR-RAS'!E394</f>
        <v>529.15</v>
      </c>
      <c r="E389" s="2">
        <v>0</v>
      </c>
      <c r="F389" s="2">
        <v>0</v>
      </c>
      <c r="G389" s="3">
        <f t="shared" si="12"/>
        <v>1688.5954000000002</v>
      </c>
      <c r="H389" s="3">
        <f t="shared" si="13"/>
        <v>0.39999999999997726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3293.75</v>
      </c>
      <c r="D413" s="2">
        <f>'PR-RAS'!E418</f>
        <v>8143.24</v>
      </c>
      <c r="E413" s="2">
        <v>0</v>
      </c>
      <c r="F413" s="2">
        <v>0</v>
      </c>
      <c r="G413" s="3">
        <f t="shared" si="12"/>
        <v>8067.0547599999991</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1256347.0500000003</v>
      </c>
      <c r="D417" s="2">
        <f>'PR-RAS'!E422</f>
        <v>1330125.58</v>
      </c>
      <c r="E417" s="2">
        <v>0</v>
      </c>
      <c r="F417" s="2">
        <v>0</v>
      </c>
      <c r="G417" s="3">
        <f t="shared" si="12"/>
        <v>1629304.8553600002</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1256667.1200000001</v>
      </c>
      <c r="D418" s="2">
        <f>'PR-RAS'!E423</f>
        <v>1446750.0699999998</v>
      </c>
      <c r="E418" s="2">
        <v>0</v>
      </c>
      <c r="F418" s="2">
        <v>0</v>
      </c>
      <c r="G418" s="3">
        <f t="shared" si="12"/>
        <v>1730619.7474199999</v>
      </c>
      <c r="H418" s="3">
        <f t="shared" si="13"/>
        <v>0.18999999994412065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320.06999999983236</v>
      </c>
      <c r="D420" s="2">
        <f>'PR-RAS'!E425</f>
        <v>116624.48999999976</v>
      </c>
      <c r="E420" s="2">
        <v>0</v>
      </c>
      <c r="F420" s="2">
        <v>0</v>
      </c>
      <c r="G420" s="3">
        <f t="shared" si="12"/>
        <v>97865.431949999722</v>
      </c>
      <c r="H420" s="3">
        <f t="shared" si="13"/>
        <v>0.55999999959021807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11265.84</v>
      </c>
      <c r="D421" s="2">
        <f>'PR-RAS'!E426</f>
        <v>10945.77</v>
      </c>
      <c r="E421" s="2">
        <v>0</v>
      </c>
      <c r="F421" s="2">
        <v>0</v>
      </c>
      <c r="G421" s="3">
        <f t="shared" si="12"/>
        <v>13926.099600000001</v>
      </c>
      <c r="H421" s="3">
        <f t="shared" si="13"/>
        <v>0.38999999999941792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103512.79</v>
      </c>
      <c r="E423" s="2">
        <v>0</v>
      </c>
      <c r="F423" s="2">
        <v>0</v>
      </c>
      <c r="G423" s="3">
        <f t="shared" si="12"/>
        <v>87364.79475999999</v>
      </c>
      <c r="H423" s="3">
        <f t="shared" si="13"/>
        <v>0.21000000000640284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1256347.0500000003</v>
      </c>
      <c r="D637" s="2">
        <f>'PR-RAS'!E643</f>
        <v>1330125.58</v>
      </c>
      <c r="E637" s="2">
        <v>0</v>
      </c>
      <c r="F637" s="2">
        <v>0</v>
      </c>
      <c r="G637" s="3">
        <f t="shared" si="14"/>
        <v>2490956.4615600002</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1256667.1200000001</v>
      </c>
      <c r="D638" s="2">
        <f>'PR-RAS'!E644</f>
        <v>1446750.0699999998</v>
      </c>
      <c r="E638" s="2">
        <v>0</v>
      </c>
      <c r="F638" s="2">
        <v>0</v>
      </c>
      <c r="G638" s="3">
        <f t="shared" si="14"/>
        <v>2643656.5446199998</v>
      </c>
      <c r="H638" s="3">
        <f t="shared" si="15"/>
        <v>0.18999999994412065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320.06999999983236</v>
      </c>
      <c r="D640" s="2">
        <f>'PR-RAS'!E646</f>
        <v>116624.48999999976</v>
      </c>
      <c r="E640" s="2">
        <v>0</v>
      </c>
      <c r="F640" s="2">
        <v>0</v>
      </c>
      <c r="G640" s="3">
        <f t="shared" si="14"/>
        <v>149250.62294999958</v>
      </c>
      <c r="H640" s="3">
        <f t="shared" si="15"/>
        <v>0.55999999959021807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11265.84</v>
      </c>
      <c r="D641" s="2">
        <f>'PR-RAS'!E647</f>
        <v>10945.77</v>
      </c>
      <c r="E641" s="2">
        <v>0</v>
      </c>
      <c r="F641" s="2">
        <v>0</v>
      </c>
      <c r="G641" s="3">
        <f t="shared" si="14"/>
        <v>21220.723200000004</v>
      </c>
      <c r="H641" s="3">
        <f t="shared" si="15"/>
        <v>0.38999999999941792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10945.770000000168</v>
      </c>
      <c r="D643" s="2">
        <f>'PR-RAS'!E649</f>
        <v>0</v>
      </c>
      <c r="E643" s="2">
        <v>0</v>
      </c>
      <c r="F643" s="2">
        <v>0</v>
      </c>
      <c r="G643" s="3">
        <f t="shared" si="14"/>
        <v>7027.184340000108</v>
      </c>
      <c r="H643" s="3">
        <f t="shared" si="15"/>
        <v>0.22999999983221642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105678.71999999975</v>
      </c>
      <c r="E644" s="2">
        <v>0</v>
      </c>
      <c r="F644" s="2">
        <v>0</v>
      </c>
      <c r="G644" s="3">
        <f t="shared" si="14"/>
        <v>135902.83391999968</v>
      </c>
      <c r="H644" s="3">
        <f t="shared" si="15"/>
        <v>0.28000000024621841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97246.28</v>
      </c>
      <c r="D645" s="2">
        <f>'PR-RAS'!E651</f>
        <v>0</v>
      </c>
      <c r="E645" s="2">
        <v>0</v>
      </c>
      <c r="F645" s="2">
        <v>0</v>
      </c>
      <c r="G645" s="3">
        <f t="shared" si="14"/>
        <v>62626.604319999999</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12718.3</v>
      </c>
      <c r="D646" s="2">
        <f>'PR-RAS'!E653</f>
        <v>7949.02</v>
      </c>
      <c r="E646" s="2">
        <v>0</v>
      </c>
      <c r="F646" s="2">
        <v>0</v>
      </c>
      <c r="G646" s="3">
        <f t="shared" si="14"/>
        <v>18457.5393</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142261.92000000001</v>
      </c>
      <c r="D647" s="2">
        <f>'PR-RAS'!E654</f>
        <v>150444.70000000001</v>
      </c>
      <c r="E647" s="2">
        <v>0</v>
      </c>
      <c r="F647" s="2">
        <v>0</v>
      </c>
      <c r="G647" s="3">
        <f t="shared" si="14"/>
        <v>286275.75272000005</v>
      </c>
      <c r="H647" s="3">
        <f t="shared" si="15"/>
        <v>0.37999999997555278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147031.20000000001</v>
      </c>
      <c r="D648" s="2">
        <f>'PR-RAS'!E655</f>
        <v>158393.72</v>
      </c>
      <c r="E648" s="2">
        <v>0</v>
      </c>
      <c r="F648" s="2">
        <v>0</v>
      </c>
      <c r="G648" s="3">
        <f t="shared" si="14"/>
        <v>300090.66008</v>
      </c>
      <c r="H648" s="3">
        <f t="shared" si="15"/>
        <v>0.48000000001047738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7949.0199999999895</v>
      </c>
      <c r="D649" s="2">
        <f>'PR-RAS'!E656</f>
        <v>0</v>
      </c>
      <c r="E649" s="2">
        <v>0</v>
      </c>
      <c r="F649" s="2">
        <v>0</v>
      </c>
      <c r="G649" s="3">
        <f t="shared" si="14"/>
        <v>5150.964959999993</v>
      </c>
      <c r="H649" s="3">
        <f t="shared" si="15"/>
        <v>1.9999999989522621E-2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53</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39</v>
      </c>
      <c r="E653" s="2">
        <v>0</v>
      </c>
      <c r="F653" s="2">
        <v>0</v>
      </c>
      <c r="G653" s="3">
        <f t="shared" si="14"/>
        <v>76.936000000000007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1151701.81</v>
      </c>
      <c r="D676" s="2">
        <f>'PR-RAS'!E683</f>
        <v>1215459.76</v>
      </c>
      <c r="E676" s="2">
        <v>0</v>
      </c>
      <c r="F676" s="2">
        <v>0</v>
      </c>
      <c r="G676" s="3">
        <f t="shared" si="14"/>
        <v>2418269.39775</v>
      </c>
      <c r="H676" s="3">
        <f t="shared" si="15"/>
        <v>0.42999999993480742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3192.59</v>
      </c>
      <c r="D678" s="2">
        <f>'PR-RAS'!E685</f>
        <v>310</v>
      </c>
      <c r="E678" s="2">
        <v>0</v>
      </c>
      <c r="F678" s="2">
        <v>0</v>
      </c>
      <c r="G678" s="3">
        <f t="shared" si="14"/>
        <v>2581.1234300000001</v>
      </c>
      <c r="H678" s="3">
        <f t="shared" si="15"/>
        <v>0.40999999999985448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11851.58</v>
      </c>
      <c r="D717" s="2">
        <f>'PR-RAS'!E724</f>
        <v>12990.09</v>
      </c>
      <c r="E717" s="2">
        <v>0</v>
      </c>
      <c r="F717" s="2">
        <v>0</v>
      </c>
      <c r="G717" s="3">
        <f t="shared" si="14"/>
        <v>27087.54016</v>
      </c>
      <c r="H717" s="3">
        <f t="shared" si="15"/>
        <v>0.51000000000021828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2287.48</v>
      </c>
      <c r="D726" s="2">
        <f>'PR-RAS'!E733</f>
        <v>2207.1999999999998</v>
      </c>
      <c r="E726" s="2">
        <v>0</v>
      </c>
      <c r="F726" s="2">
        <v>0</v>
      </c>
      <c r="G726" s="3">
        <f t="shared" si="14"/>
        <v>4858.8629999999994</v>
      </c>
      <c r="H726" s="3">
        <f t="shared" si="15"/>
        <v>0.67999999999983629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38833.919999999998</v>
      </c>
      <c r="D727" s="2">
        <f>'PR-RAS'!E734</f>
        <v>38992.54</v>
      </c>
      <c r="E727" s="2">
        <v>0</v>
      </c>
      <c r="F727" s="2">
        <v>0</v>
      </c>
      <c r="G727" s="3">
        <f t="shared" si="14"/>
        <v>84810.593999999997</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1868.54</v>
      </c>
      <c r="D729" s="2">
        <f>'PR-RAS'!E736</f>
        <v>0</v>
      </c>
      <c r="E729" s="2">
        <v>0</v>
      </c>
      <c r="F729" s="2">
        <v>0</v>
      </c>
      <c r="G729" s="3">
        <f t="shared" si="14"/>
        <v>1360.2971199999999</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792.64</v>
      </c>
      <c r="D731" s="2">
        <f>'PR-RAS'!E738</f>
        <v>990.8</v>
      </c>
      <c r="E731" s="2">
        <v>0</v>
      </c>
      <c r="F731" s="2">
        <v>0</v>
      </c>
      <c r="G731" s="3">
        <f t="shared" si="14"/>
        <v>2025.1951999999999</v>
      </c>
      <c r="H731" s="3">
        <f t="shared" si="15"/>
        <v>0.56000000000005912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30660.49</v>
      </c>
      <c r="D847" s="2">
        <f>'PR-RAS'!E854</f>
        <v>32098.22</v>
      </c>
      <c r="E847" s="2">
        <v>0</v>
      </c>
      <c r="F847" s="2">
        <v>0</v>
      </c>
      <c r="G847" s="3">
        <f t="shared" si="34"/>
        <v>80248.962780000002</v>
      </c>
      <c r="H847" s="3">
        <f t="shared" si="35"/>
        <v>0.71000000000276486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6957.07</v>
      </c>
      <c r="D848" s="2">
        <f>'PR-RAS'!E855</f>
        <v>7556.96</v>
      </c>
      <c r="E848" s="2">
        <v>0</v>
      </c>
      <c r="F848" s="2">
        <v>0</v>
      </c>
      <c r="G848" s="3">
        <f t="shared" si="34"/>
        <v>18694.128529999998</v>
      </c>
      <c r="H848" s="3">
        <f t="shared" si="35"/>
        <v>0.10999999999967258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2799990.1599999997</v>
      </c>
      <c r="D1011" s="7">
        <f>BILANCA!E6</f>
        <v>2813063.5500000003</v>
      </c>
      <c r="E1011" s="7">
        <v>0</v>
      </c>
      <c r="F1011" s="7">
        <v>0</v>
      </c>
      <c r="G1011" s="8">
        <f t="shared" ref="G1011:G1306" si="38">B1011/1000*C1011+B1011/500*D1011</f>
        <v>8426.1172600000009</v>
      </c>
      <c r="H1011" s="8">
        <f t="shared" si="35"/>
        <v>0.60999999940395355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2670399.7999999998</v>
      </c>
      <c r="D1012" s="2">
        <f>BILANCA!E7</f>
        <v>2656688.5100000002</v>
      </c>
      <c r="E1012" s="2">
        <v>0</v>
      </c>
      <c r="F1012" s="2">
        <v>0</v>
      </c>
      <c r="G1012" s="3">
        <f t="shared" si="38"/>
        <v>15967.553640000002</v>
      </c>
      <c r="H1012" s="3">
        <f t="shared" si="35"/>
        <v>0.68999999994412065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60941.67</v>
      </c>
      <c r="D1013" s="2">
        <f>BILANCA!E8</f>
        <v>60941.67</v>
      </c>
      <c r="E1013" s="2">
        <v>0</v>
      </c>
      <c r="F1013" s="2">
        <v>0</v>
      </c>
      <c r="G1013" s="3">
        <f t="shared" si="38"/>
        <v>548.47502999999995</v>
      </c>
      <c r="H1013" s="3">
        <f t="shared" si="35"/>
        <v>0.66000000000349246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60941.67</v>
      </c>
      <c r="D1014" s="2">
        <f>BILANCA!E9</f>
        <v>60941.67</v>
      </c>
      <c r="E1014" s="2">
        <v>0</v>
      </c>
      <c r="F1014" s="2">
        <v>0</v>
      </c>
      <c r="G1014" s="3">
        <f t="shared" si="38"/>
        <v>731.30004000000008</v>
      </c>
      <c r="H1014" s="3">
        <f t="shared" si="35"/>
        <v>0.66000000000349246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2609458.13</v>
      </c>
      <c r="D1017" s="2">
        <f>BILANCA!E12</f>
        <v>2595746.8400000003</v>
      </c>
      <c r="E1017" s="2">
        <v>0</v>
      </c>
      <c r="F1017" s="2">
        <v>0</v>
      </c>
      <c r="G1017" s="3">
        <f t="shared" si="38"/>
        <v>54606.662670000005</v>
      </c>
      <c r="H1017" s="3">
        <f t="shared" si="35"/>
        <v>0.28999999957159162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2572946.37</v>
      </c>
      <c r="D1018" s="2">
        <f>BILANCA!E13</f>
        <v>2560674.89</v>
      </c>
      <c r="E1018" s="2">
        <v>0</v>
      </c>
      <c r="F1018" s="2">
        <v>0</v>
      </c>
      <c r="G1018" s="3">
        <f t="shared" si="38"/>
        <v>61554.369200000001</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2806576.77</v>
      </c>
      <c r="D1020" s="2">
        <f>BILANCA!E15</f>
        <v>2806576.77</v>
      </c>
      <c r="E1020" s="2">
        <v>0</v>
      </c>
      <c r="F1020" s="2">
        <v>0</v>
      </c>
      <c r="G1020" s="3">
        <f t="shared" si="38"/>
        <v>84197.303100000005</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233630.4</v>
      </c>
      <c r="D1023" s="2">
        <f>BILANCA!E18</f>
        <v>245901.88</v>
      </c>
      <c r="E1023" s="2">
        <v>0</v>
      </c>
      <c r="F1023" s="2">
        <v>0</v>
      </c>
      <c r="G1023" s="3">
        <f t="shared" si="38"/>
        <v>9430.64408</v>
      </c>
      <c r="H1023" s="3">
        <f t="shared" si="35"/>
        <v>0.51999999998952262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19.999999999941792</v>
      </c>
      <c r="E1024" s="2">
        <v>0</v>
      </c>
      <c r="F1024" s="2">
        <v>0</v>
      </c>
      <c r="G1024" s="3">
        <f t="shared" si="38"/>
        <v>0.55999999999837025</v>
      </c>
      <c r="H1024" s="3">
        <f t="shared" si="35"/>
        <v>5.8207660913467407E-11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244619.07</v>
      </c>
      <c r="D1025" s="2">
        <f>BILANCA!E20</f>
        <v>244929.07</v>
      </c>
      <c r="E1025" s="2">
        <v>0</v>
      </c>
      <c r="F1025" s="2">
        <v>0</v>
      </c>
      <c r="G1025" s="3">
        <f t="shared" si="38"/>
        <v>11017.158149999999</v>
      </c>
      <c r="H1025" s="3">
        <f t="shared" si="35"/>
        <v>0.14000000001396984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5772.24</v>
      </c>
      <c r="D1026" s="2">
        <f>BILANCA!E21</f>
        <v>8077.05</v>
      </c>
      <c r="E1026" s="2">
        <v>0</v>
      </c>
      <c r="F1026" s="2">
        <v>0</v>
      </c>
      <c r="G1026" s="3">
        <f t="shared" si="38"/>
        <v>350.82144</v>
      </c>
      <c r="H1026" s="3">
        <f t="shared" si="35"/>
        <v>0.28999999999996362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15964.68</v>
      </c>
      <c r="D1027" s="2">
        <f>BILANCA!E22</f>
        <v>15964.68</v>
      </c>
      <c r="E1027" s="2">
        <v>0</v>
      </c>
      <c r="F1027" s="2">
        <v>0</v>
      </c>
      <c r="G1027" s="3">
        <f t="shared" si="38"/>
        <v>814.19867999999997</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574.67999999999995</v>
      </c>
      <c r="D1029" s="2">
        <f>BILANCA!E24</f>
        <v>574.67999999999995</v>
      </c>
      <c r="E1029" s="2">
        <v>0</v>
      </c>
      <c r="F1029" s="2">
        <v>0</v>
      </c>
      <c r="G1029" s="3">
        <f t="shared" si="38"/>
        <v>32.756759999999993</v>
      </c>
      <c r="H1029" s="3">
        <f t="shared" si="35"/>
        <v>0.64000000000010004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3310.2</v>
      </c>
      <c r="D1030" s="2">
        <f>BILANCA!E25</f>
        <v>8309.48</v>
      </c>
      <c r="E1030" s="2">
        <v>0</v>
      </c>
      <c r="F1030" s="2">
        <v>0</v>
      </c>
      <c r="G1030" s="3">
        <f t="shared" si="38"/>
        <v>398.58319999999998</v>
      </c>
      <c r="H1030" s="3">
        <f t="shared" si="35"/>
        <v>0.67999999999938154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51672.36</v>
      </c>
      <c r="D1031" s="2">
        <f>BILANCA!E26</f>
        <v>51672.36</v>
      </c>
      <c r="E1031" s="2">
        <v>0</v>
      </c>
      <c r="F1031" s="2">
        <v>0</v>
      </c>
      <c r="G1031" s="3">
        <f t="shared" si="38"/>
        <v>3255.3586800000003</v>
      </c>
      <c r="H1031" s="3">
        <f t="shared" si="35"/>
        <v>0.72000000000116415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321913.23</v>
      </c>
      <c r="D1033" s="2">
        <f>BILANCA!E28</f>
        <v>329507.32</v>
      </c>
      <c r="E1033" s="2">
        <v>0</v>
      </c>
      <c r="F1033" s="2">
        <v>0</v>
      </c>
      <c r="G1033" s="3">
        <f t="shared" si="38"/>
        <v>22561.34101</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36511.760000000002</v>
      </c>
      <c r="D1040" s="2">
        <f>BILANCA!E35</f>
        <v>35051.949999999997</v>
      </c>
      <c r="E1040" s="2">
        <v>0</v>
      </c>
      <c r="F1040" s="2">
        <v>0</v>
      </c>
      <c r="G1040" s="3">
        <f t="shared" si="38"/>
        <v>3198.4697999999999</v>
      </c>
      <c r="H1040" s="3">
        <f t="shared" si="35"/>
        <v>0.29000000000087311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45093.05</v>
      </c>
      <c r="D1041" s="2">
        <f>BILANCA!E36</f>
        <v>45622.2</v>
      </c>
      <c r="E1041" s="2">
        <v>0</v>
      </c>
      <c r="F1041" s="2">
        <v>0</v>
      </c>
      <c r="G1041" s="3">
        <f t="shared" si="38"/>
        <v>4226.4609499999997</v>
      </c>
      <c r="H1041" s="3">
        <f t="shared" si="35"/>
        <v>0.25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24553.72</v>
      </c>
      <c r="D1042" s="2">
        <f>BILANCA!E37</f>
        <v>24533.72</v>
      </c>
      <c r="E1042" s="2">
        <v>0</v>
      </c>
      <c r="F1042" s="2">
        <v>0</v>
      </c>
      <c r="G1042" s="3">
        <f t="shared" si="38"/>
        <v>2355.8771200000001</v>
      </c>
      <c r="H1042" s="3">
        <f t="shared" si="35"/>
        <v>0.55999999999767169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33135.01</v>
      </c>
      <c r="D1045" s="2">
        <f>BILANCA!E40</f>
        <v>35103.97</v>
      </c>
      <c r="E1045" s="2">
        <v>0</v>
      </c>
      <c r="F1045" s="2">
        <v>0</v>
      </c>
      <c r="G1045" s="3">
        <f t="shared" si="38"/>
        <v>3617.0032500000007</v>
      </c>
      <c r="H1045" s="3">
        <f t="shared" si="35"/>
        <v>4.0000000000873115E-2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1798.73</v>
      </c>
      <c r="D1052" s="2">
        <f>BILANCA!E47</f>
        <v>1798.73</v>
      </c>
      <c r="E1052" s="2">
        <v>0</v>
      </c>
      <c r="F1052" s="2">
        <v>0</v>
      </c>
      <c r="G1052" s="3">
        <f t="shared" si="38"/>
        <v>226.63998000000001</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1798.73</v>
      </c>
      <c r="D1055" s="2">
        <f>BILANCA!E50</f>
        <v>1798.73</v>
      </c>
      <c r="E1055" s="2">
        <v>0</v>
      </c>
      <c r="F1055" s="2">
        <v>0</v>
      </c>
      <c r="G1055" s="3">
        <f t="shared" si="38"/>
        <v>242.82854999999998</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83496.899999999994</v>
      </c>
      <c r="D1059" s="2">
        <f>BILANCA!E54</f>
        <v>84520.21</v>
      </c>
      <c r="E1059" s="2">
        <v>0</v>
      </c>
      <c r="F1059" s="2">
        <v>0</v>
      </c>
      <c r="G1059" s="3">
        <f t="shared" si="38"/>
        <v>12374.328680000001</v>
      </c>
      <c r="H1059" s="3">
        <f t="shared" si="35"/>
        <v>0.31000000001222361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83496.899999999994</v>
      </c>
      <c r="D1060" s="2">
        <f>BILANCA!E55</f>
        <v>84520.21</v>
      </c>
      <c r="E1060" s="2">
        <v>0</v>
      </c>
      <c r="F1060" s="2">
        <v>0</v>
      </c>
      <c r="G1060" s="3">
        <f t="shared" si="38"/>
        <v>12626.866000000002</v>
      </c>
      <c r="H1060" s="3">
        <f t="shared" si="35"/>
        <v>0.31000000001222361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129590.36</v>
      </c>
      <c r="D1074" s="2">
        <f>BILANCA!E69</f>
        <v>156375.04000000001</v>
      </c>
      <c r="E1074" s="2">
        <v>0</v>
      </c>
      <c r="F1074" s="2">
        <v>0</v>
      </c>
      <c r="G1074" s="3">
        <f t="shared" si="38"/>
        <v>28309.788160000004</v>
      </c>
      <c r="H1074" s="3">
        <f t="shared" si="35"/>
        <v>0.40000000000873115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7949.02</v>
      </c>
      <c r="D1075" s="2">
        <f>BILANCA!E70</f>
        <v>0</v>
      </c>
      <c r="E1075" s="2">
        <v>0</v>
      </c>
      <c r="F1075" s="2">
        <v>0</v>
      </c>
      <c r="G1075" s="3">
        <f t="shared" si="38"/>
        <v>516.68630000000007</v>
      </c>
      <c r="H1075" s="3">
        <f t="shared" si="35"/>
        <v>2.0000000000436557E-2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7949.02</v>
      </c>
      <c r="D1076" s="2">
        <f>BILANCA!E71</f>
        <v>0</v>
      </c>
      <c r="E1076" s="2">
        <v>0</v>
      </c>
      <c r="F1076" s="2">
        <v>0</v>
      </c>
      <c r="G1076" s="3">
        <f t="shared" si="38"/>
        <v>524.63532000000009</v>
      </c>
      <c r="H1076" s="3">
        <f t="shared" si="35"/>
        <v>2.0000000000436557E-2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7949.02</v>
      </c>
      <c r="D1078" s="2">
        <f>BILANCA!E73</f>
        <v>0</v>
      </c>
      <c r="E1078" s="2">
        <v>0</v>
      </c>
      <c r="F1078" s="2">
        <v>0</v>
      </c>
      <c r="G1078" s="3">
        <f t="shared" si="38"/>
        <v>540.53336000000002</v>
      </c>
      <c r="H1078" s="3">
        <f t="shared" si="35"/>
        <v>2.0000000000436557E-2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24395.06</v>
      </c>
      <c r="D1087" s="2">
        <f>BILANCA!E82</f>
        <v>52434.66</v>
      </c>
      <c r="E1087" s="2">
        <v>0</v>
      </c>
      <c r="F1087" s="2">
        <v>0</v>
      </c>
      <c r="G1087" s="3">
        <f t="shared" si="38"/>
        <v>9953.3572600000007</v>
      </c>
      <c r="H1087" s="3">
        <f t="shared" si="35"/>
        <v>0.39999999999781721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24395.06</v>
      </c>
      <c r="D1092" s="2">
        <f>BILANCA!E87</f>
        <v>52434.66</v>
      </c>
      <c r="E1092" s="2">
        <v>0</v>
      </c>
      <c r="F1092" s="2">
        <v>0</v>
      </c>
      <c r="G1092" s="3">
        <f t="shared" si="38"/>
        <v>10599.679160000002</v>
      </c>
      <c r="H1092" s="3">
        <f t="shared" si="35"/>
        <v>0.39999999999781721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103940.38</v>
      </c>
      <c r="E1152" s="2">
        <v>0</v>
      </c>
      <c r="F1152" s="2">
        <v>0</v>
      </c>
      <c r="G1152" s="3">
        <f t="shared" si="38"/>
        <v>29519.067919999998</v>
      </c>
      <c r="H1152" s="3">
        <f t="shared" si="41"/>
        <v>0.38000000000465661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103512.8</v>
      </c>
      <c r="E1155" s="2">
        <v>0</v>
      </c>
      <c r="F1155" s="2">
        <v>0</v>
      </c>
      <c r="G1155" s="3">
        <f t="shared" si="38"/>
        <v>30018.712</v>
      </c>
      <c r="H1155" s="3">
        <f t="shared" si="41"/>
        <v>0.19999999999708962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103512.8</v>
      </c>
      <c r="E1161" s="2">
        <v>0</v>
      </c>
      <c r="F1161" s="2">
        <v>0</v>
      </c>
      <c r="G1161" s="3">
        <f t="shared" si="38"/>
        <v>31260.865600000001</v>
      </c>
      <c r="H1161" s="3">
        <f t="shared" si="41"/>
        <v>0.19999999999708962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427.58</v>
      </c>
      <c r="E1167" s="2">
        <v>0</v>
      </c>
      <c r="F1167" s="2">
        <v>0</v>
      </c>
      <c r="G1167" s="3">
        <f t="shared" si="38"/>
        <v>134.26012</v>
      </c>
      <c r="H1167" s="3">
        <f t="shared" si="41"/>
        <v>0.42000000000001592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97246.28</v>
      </c>
      <c r="D1176" s="2">
        <f>BILANCA!E171</f>
        <v>0</v>
      </c>
      <c r="E1176" s="2">
        <v>0</v>
      </c>
      <c r="F1176" s="2">
        <v>0</v>
      </c>
      <c r="G1176" s="3">
        <f t="shared" si="38"/>
        <v>16142.88248</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97246.28</v>
      </c>
      <c r="D1179" s="2">
        <f>BILANCA!E174</f>
        <v>0</v>
      </c>
      <c r="E1179" s="2">
        <v>0</v>
      </c>
      <c r="F1179" s="2">
        <v>0</v>
      </c>
      <c r="G1179" s="3">
        <f t="shared" si="38"/>
        <v>16434.621320000002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2799990.16</v>
      </c>
      <c r="D1180" s="2">
        <f>BILANCA!E176</f>
        <v>2813063.55</v>
      </c>
      <c r="E1180" s="2">
        <v>0</v>
      </c>
      <c r="F1180" s="2">
        <v>0</v>
      </c>
      <c r="G1180" s="3">
        <f t="shared" si="38"/>
        <v>1432439.9342</v>
      </c>
      <c r="H1180" s="3">
        <f t="shared" si="41"/>
        <v>0.61000000033527613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124180.06</v>
      </c>
      <c r="D1181" s="2">
        <f>BILANCA!E177</f>
        <v>158540.97</v>
      </c>
      <c r="E1181" s="2">
        <v>0</v>
      </c>
      <c r="F1181" s="2">
        <v>0</v>
      </c>
      <c r="G1181" s="3">
        <f t="shared" si="38"/>
        <v>75455.801999999996</v>
      </c>
      <c r="H1181" s="3">
        <f t="shared" si="41"/>
        <v>8.999999999650754E-2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123594.04</v>
      </c>
      <c r="D1182" s="2">
        <f>BILANCA!E178</f>
        <v>114873.43</v>
      </c>
      <c r="E1182" s="2">
        <v>0</v>
      </c>
      <c r="F1182" s="2">
        <v>0</v>
      </c>
      <c r="G1182" s="3">
        <f t="shared" si="38"/>
        <v>60774.634799999993</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88518.62</v>
      </c>
      <c r="D1183" s="2">
        <f>BILANCA!E179</f>
        <v>105191.37</v>
      </c>
      <c r="E1183" s="2">
        <v>0</v>
      </c>
      <c r="F1183" s="2">
        <v>0</v>
      </c>
      <c r="G1183" s="3">
        <f t="shared" si="38"/>
        <v>51709.935279999991</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9640.06</v>
      </c>
      <c r="D1184" s="2">
        <f>BILANCA!E180</f>
        <v>9682.06</v>
      </c>
      <c r="E1184" s="2">
        <v>0</v>
      </c>
      <c r="F1184" s="2">
        <v>0</v>
      </c>
      <c r="G1184" s="3">
        <f t="shared" si="38"/>
        <v>5046.7273199999991</v>
      </c>
      <c r="H1184" s="3">
        <f t="shared" si="41"/>
        <v>0.11999999999898137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25435.360000000001</v>
      </c>
      <c r="D1200" s="2">
        <f>BILANCA!E196</f>
        <v>0</v>
      </c>
      <c r="E1200" s="2">
        <v>0</v>
      </c>
      <c r="F1200" s="2">
        <v>0</v>
      </c>
      <c r="G1200" s="3">
        <f t="shared" si="38"/>
        <v>4832.7183999999997</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586.02</v>
      </c>
      <c r="D1201" s="2">
        <f>BILANCA!E197</f>
        <v>586.02</v>
      </c>
      <c r="E1201" s="2">
        <v>0</v>
      </c>
      <c r="F1201" s="2">
        <v>0</v>
      </c>
      <c r="G1201" s="3">
        <f t="shared" si="38"/>
        <v>335.78945999999996</v>
      </c>
      <c r="H1201" s="3">
        <f t="shared" si="41"/>
        <v>3.999999999996362E-2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162.19</v>
      </c>
      <c r="D1203" s="2">
        <f>BILANCA!E199</f>
        <v>162.19</v>
      </c>
      <c r="E1203" s="2">
        <v>0</v>
      </c>
      <c r="F1203" s="2">
        <v>0</v>
      </c>
      <c r="G1203" s="3">
        <f t="shared" si="44"/>
        <v>93.90800999999999</v>
      </c>
      <c r="H1203" s="3">
        <f t="shared" si="45"/>
        <v>0.37999999999999545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423.83</v>
      </c>
      <c r="D1204" s="2">
        <f>BILANCA!E200</f>
        <v>423.83</v>
      </c>
      <c r="E1204" s="2">
        <v>0</v>
      </c>
      <c r="F1204" s="2">
        <v>0</v>
      </c>
      <c r="G1204" s="3">
        <f t="shared" si="44"/>
        <v>246.66906</v>
      </c>
      <c r="H1204" s="3">
        <f t="shared" si="45"/>
        <v>0.34000000000003183</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43081.52</v>
      </c>
      <c r="E1251" s="2">
        <v>0</v>
      </c>
      <c r="F1251" s="2">
        <v>0</v>
      </c>
      <c r="G1251" s="3">
        <f>B1251/1000*C1251+B1251/500*D1251</f>
        <v>20765.292639999996</v>
      </c>
      <c r="H1251" s="3">
        <f>ABS(C1251-ROUND(C1251,0))+ABS(D1251-ROUND(D1251,0))</f>
        <v>0.48000000000320142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2675810.1</v>
      </c>
      <c r="D1255" s="2">
        <f>BILANCA!E251</f>
        <v>2654522.5799999996</v>
      </c>
      <c r="E1255" s="2">
        <v>0</v>
      </c>
      <c r="F1255" s="2">
        <v>0</v>
      </c>
      <c r="G1255" s="3">
        <f t="shared" si="38"/>
        <v>1956289.5386999997</v>
      </c>
      <c r="H1255" s="3">
        <f t="shared" si="41"/>
        <v>0.52000000048428774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2664864.33</v>
      </c>
      <c r="D1256" s="2">
        <f>BILANCA!E252</f>
        <v>2656688.5099999998</v>
      </c>
      <c r="E1256" s="2">
        <v>0</v>
      </c>
      <c r="F1256" s="2">
        <v>0</v>
      </c>
      <c r="G1256" s="3">
        <f t="shared" si="38"/>
        <v>1962647.3720999998</v>
      </c>
      <c r="H1256" s="3">
        <f t="shared" si="41"/>
        <v>0.82000000029802322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2664864.33</v>
      </c>
      <c r="D1257" s="2">
        <f>BILANCA!E253</f>
        <v>2656688.5099999998</v>
      </c>
      <c r="E1257" s="2">
        <v>0</v>
      </c>
      <c r="F1257" s="2">
        <v>0</v>
      </c>
      <c r="G1257" s="3">
        <f t="shared" si="38"/>
        <v>1970625.6134499998</v>
      </c>
      <c r="H1257" s="3">
        <f t="shared" si="41"/>
        <v>0.82000000029802322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10945.77</v>
      </c>
      <c r="D1259" s="2">
        <f>BILANCA!E255</f>
        <v>-105678.72</v>
      </c>
      <c r="E1259" s="2">
        <v>0</v>
      </c>
      <c r="F1259" s="2">
        <v>0</v>
      </c>
      <c r="G1259" s="3">
        <f t="shared" si="38"/>
        <v>-49902.505830000002</v>
      </c>
      <c r="H1259" s="3">
        <f t="shared" si="41"/>
        <v>0.50999999999839929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10945.77</v>
      </c>
      <c r="D1260" s="2">
        <f>BILANCA!E256</f>
        <v>0</v>
      </c>
      <c r="E1260" s="2">
        <v>0</v>
      </c>
      <c r="F1260" s="2">
        <v>0</v>
      </c>
      <c r="G1260" s="3">
        <f t="shared" si="38"/>
        <v>2736.4425000000001</v>
      </c>
      <c r="H1260" s="3">
        <f t="shared" si="41"/>
        <v>0.22999999999956344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10945.77</v>
      </c>
      <c r="D1261" s="2">
        <f>BILANCA!E257</f>
        <v>0</v>
      </c>
      <c r="E1261" s="2">
        <v>0</v>
      </c>
      <c r="F1261" s="2">
        <v>0</v>
      </c>
      <c r="G1261" s="3">
        <f t="shared" si="38"/>
        <v>2747.3882699999999</v>
      </c>
      <c r="H1261" s="3">
        <f t="shared" si="41"/>
        <v>0.22999999999956344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105678.72</v>
      </c>
      <c r="E1264" s="2">
        <v>0</v>
      </c>
      <c r="F1264" s="2">
        <v>0</v>
      </c>
      <c r="G1264" s="3">
        <f t="shared" si="38"/>
        <v>53684.78976</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105678.72</v>
      </c>
      <c r="E1266" s="2">
        <v>0</v>
      </c>
      <c r="F1266" s="2">
        <v>0</v>
      </c>
      <c r="G1266" s="3">
        <f t="shared" si="38"/>
        <v>54107.504639999999</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103512.79</v>
      </c>
      <c r="E1278" s="2">
        <v>0</v>
      </c>
      <c r="F1278" s="2">
        <v>0</v>
      </c>
      <c r="G1278" s="3">
        <f t="shared" si="38"/>
        <v>55482.855439999999</v>
      </c>
      <c r="H1278" s="3">
        <f t="shared" si="41"/>
        <v>0.21000000000640284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103512.79</v>
      </c>
      <c r="E1281" s="2">
        <v>0</v>
      </c>
      <c r="F1281" s="2">
        <v>0</v>
      </c>
      <c r="G1281" s="3">
        <f t="shared" si="48"/>
        <v>56103.932180000003</v>
      </c>
      <c r="H1281" s="3">
        <f t="shared" si="49"/>
        <v>0.21000000000640284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103512.79</v>
      </c>
      <c r="E1287" s="2">
        <v>0</v>
      </c>
      <c r="F1287" s="2">
        <v>0</v>
      </c>
      <c r="G1287" s="3">
        <f t="shared" si="48"/>
        <v>57346.085660000004</v>
      </c>
      <c r="H1287" s="3">
        <f t="shared" si="49"/>
        <v>0.21000000000640284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103940.38</v>
      </c>
      <c r="E1306" s="2">
        <v>0</v>
      </c>
      <c r="F1306" s="2">
        <v>0</v>
      </c>
      <c r="G1306" s="3">
        <f t="shared" si="38"/>
        <v>61532.704960000003</v>
      </c>
      <c r="H1306" s="3">
        <f t="shared" si="41"/>
        <v>0.38000000000465661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24355.25</v>
      </c>
      <c r="D1311" s="2">
        <f>BILANCA!E308</f>
        <v>51707.040000000001</v>
      </c>
      <c r="E1311" s="2">
        <v>0</v>
      </c>
      <c r="F1311" s="2">
        <v>0</v>
      </c>
      <c r="G1311" s="3">
        <f t="shared" si="52"/>
        <v>38458.568330000002</v>
      </c>
      <c r="H1311" s="3">
        <f t="shared" si="41"/>
        <v>0.29000000000087311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39.81</v>
      </c>
      <c r="D1312" s="2">
        <f>BILANCA!E309</f>
        <v>727.62</v>
      </c>
      <c r="E1312" s="2">
        <v>0</v>
      </c>
      <c r="F1312" s="2">
        <v>0</v>
      </c>
      <c r="G1312" s="3">
        <f t="shared" si="52"/>
        <v>451.50510000000003</v>
      </c>
      <c r="H1312" s="3">
        <f t="shared" si="41"/>
        <v>0.56999999999999318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123594.04</v>
      </c>
      <c r="D1340" s="2">
        <f>BILANCA!E337</f>
        <v>114873.43</v>
      </c>
      <c r="E1340" s="2">
        <v>0</v>
      </c>
      <c r="F1340" s="2">
        <v>0</v>
      </c>
      <c r="G1340" s="3">
        <f t="shared" si="52"/>
        <v>116602.497</v>
      </c>
      <c r="H1340" s="3">
        <f t="shared" si="41"/>
        <v>0.46999999998661224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586.02</v>
      </c>
      <c r="D1342" s="2">
        <f>BILANCA!E339</f>
        <v>586.02</v>
      </c>
      <c r="E1342" s="2">
        <v>0</v>
      </c>
      <c r="F1342" s="2">
        <v>0</v>
      </c>
      <c r="G1342" s="3">
        <f t="shared" si="52"/>
        <v>583.67592000000002</v>
      </c>
      <c r="H1342" s="3">
        <f t="shared" si="41"/>
        <v>3.999999999996362E-2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25435.360000000001</v>
      </c>
      <c r="D1347" s="2">
        <f>BILANCA!E344</f>
        <v>0</v>
      </c>
      <c r="E1347" s="2">
        <v>0</v>
      </c>
      <c r="F1347" s="2">
        <v>0</v>
      </c>
      <c r="G1347" s="3">
        <f t="shared" si="52"/>
        <v>8571.7163200000014</v>
      </c>
      <c r="H1347" s="3">
        <f t="shared" si="41"/>
        <v>0.36000000000058208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43081.52</v>
      </c>
      <c r="E1382" s="2">
        <v>0</v>
      </c>
      <c r="F1382" s="2">
        <v>0</v>
      </c>
      <c r="G1382" s="3">
        <f t="shared" si="59"/>
        <v>32052.650879999997</v>
      </c>
      <c r="H1382" s="3">
        <f t="shared" si="60"/>
        <v>0.48000000000320142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1256667.1200000001</v>
      </c>
      <c r="D1510" s="2">
        <f>'RAS-funkcijski'!E114</f>
        <v>1446750.0699999998</v>
      </c>
      <c r="E1510" s="2">
        <v>0</v>
      </c>
      <c r="F1510" s="2">
        <v>0</v>
      </c>
      <c r="G1510" s="3">
        <f t="shared" si="52"/>
        <v>456518.39859999996</v>
      </c>
      <c r="H1510" s="3">
        <f t="shared" si="63"/>
        <v>0.18999999994412065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1255075.3</v>
      </c>
      <c r="D1511" s="2">
        <f>'RAS-funkcijski'!E115</f>
        <v>1444725.92</v>
      </c>
      <c r="E1511" s="2">
        <v>0</v>
      </c>
      <c r="F1511" s="2">
        <v>0</v>
      </c>
      <c r="G1511" s="3">
        <f t="shared" si="52"/>
        <v>460042.51254000003</v>
      </c>
      <c r="H1511" s="3">
        <f t="shared" si="63"/>
        <v>0.38000000012107193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1255075.3</v>
      </c>
      <c r="D1513" s="2">
        <f>'RAS-funkcijski'!E117</f>
        <v>1444725.92</v>
      </c>
      <c r="E1513" s="2">
        <v>0</v>
      </c>
      <c r="F1513" s="2">
        <v>0</v>
      </c>
      <c r="G1513" s="3">
        <f t="shared" si="52"/>
        <v>468331.56682000001</v>
      </c>
      <c r="H1513" s="3">
        <f t="shared" si="63"/>
        <v>0.38000000012107193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1591.82</v>
      </c>
      <c r="D1522" s="2">
        <f>'RAS-funkcijski'!E126</f>
        <v>2024.15</v>
      </c>
      <c r="E1522" s="2">
        <v>0</v>
      </c>
      <c r="F1522" s="2">
        <v>0</v>
      </c>
      <c r="G1522" s="3">
        <f t="shared" si="52"/>
        <v>688.09464000000003</v>
      </c>
      <c r="H1522" s="3">
        <f t="shared" si="63"/>
        <v>0.33000000000015461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1256667.1200000001</v>
      </c>
      <c r="D1537" s="14">
        <f>'RAS-funkcijski'!E141</f>
        <v>1446750.0699999998</v>
      </c>
      <c r="E1537" s="14">
        <v>0</v>
      </c>
      <c r="F1537" s="14">
        <v>0</v>
      </c>
      <c r="G1537" s="15">
        <f t="shared" si="52"/>
        <v>568572.91462000005</v>
      </c>
      <c r="H1537" s="15">
        <f t="shared" si="63"/>
        <v>0.18999999994412065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21854.53</v>
      </c>
      <c r="E1538" s="7">
        <v>0</v>
      </c>
      <c r="F1538" s="7">
        <v>0</v>
      </c>
      <c r="G1538" s="8">
        <f t="shared" si="52"/>
        <v>43.709060000000001</v>
      </c>
      <c r="H1538" s="8">
        <f t="shared" si="63"/>
        <v>0.47000000000116415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21854.53</v>
      </c>
      <c r="E1555" s="2">
        <v>0</v>
      </c>
      <c r="F1555" s="2">
        <v>0</v>
      </c>
      <c r="G1555" s="3">
        <f t="shared" si="52"/>
        <v>786.76307999999995</v>
      </c>
      <c r="H1555" s="3">
        <f t="shared" si="63"/>
        <v>0.47000000000116415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21854.53</v>
      </c>
      <c r="E1556" s="2">
        <v>0</v>
      </c>
      <c r="F1556" s="2">
        <v>0</v>
      </c>
      <c r="G1556" s="3">
        <f t="shared" si="52"/>
        <v>830.47213999999997</v>
      </c>
      <c r="H1556" s="3">
        <f t="shared" si="63"/>
        <v>0.47000000000116415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21854.53</v>
      </c>
      <c r="E1558" s="2">
        <v>0</v>
      </c>
      <c r="F1558" s="2">
        <v>0</v>
      </c>
      <c r="G1558" s="3">
        <f t="shared" si="52"/>
        <v>917.89026000000001</v>
      </c>
      <c r="H1558" s="3">
        <f t="shared" si="63"/>
        <v>0.47000000000116415</v>
      </c>
      <c r="I1558" s="11">
        <f t="shared" si="66"/>
        <v>431.40842220106856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124180.06</v>
      </c>
      <c r="D1582" s="7"/>
      <c r="E1582" s="7">
        <v>0</v>
      </c>
      <c r="F1582" s="7">
        <v>0</v>
      </c>
      <c r="G1582" s="8">
        <f t="shared" ref="G1582:G1686" si="70">B1582/1000*C1582</f>
        <v>124.18006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1392651.5999999999</v>
      </c>
      <c r="D1583" s="2">
        <v>0</v>
      </c>
      <c r="E1583" s="2">
        <v>0</v>
      </c>
      <c r="F1583" s="2">
        <v>0</v>
      </c>
      <c r="G1583" s="3">
        <f t="shared" si="70"/>
        <v>2785.3031999999998</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1341150.1599999999</v>
      </c>
      <c r="D1585" s="2">
        <v>0</v>
      </c>
      <c r="E1585" s="2">
        <v>0</v>
      </c>
      <c r="F1585" s="2">
        <v>0</v>
      </c>
      <c r="G1585" s="3">
        <f t="shared" si="70"/>
        <v>5364.6006399999997</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1175265.78</v>
      </c>
      <c r="D1586" s="2">
        <v>0</v>
      </c>
      <c r="E1586" s="2">
        <v>0</v>
      </c>
      <c r="F1586" s="2">
        <v>0</v>
      </c>
      <c r="G1586" s="3">
        <f t="shared" si="70"/>
        <v>5876.3289000000004</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152714.25</v>
      </c>
      <c r="D1587" s="2">
        <v>0</v>
      </c>
      <c r="E1587" s="2">
        <v>0</v>
      </c>
      <c r="F1587" s="2">
        <v>0</v>
      </c>
      <c r="G1587" s="3">
        <f t="shared" si="70"/>
        <v>916.28550000000007</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347.77</v>
      </c>
      <c r="D1588" s="2">
        <v>0</v>
      </c>
      <c r="E1588" s="2">
        <v>0</v>
      </c>
      <c r="F1588" s="2">
        <v>0</v>
      </c>
      <c r="G1588" s="3">
        <f t="shared" si="70"/>
        <v>2.4343900000000001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7556.96</v>
      </c>
      <c r="D1591" s="2">
        <v>0</v>
      </c>
      <c r="E1591" s="2">
        <v>0</v>
      </c>
      <c r="F1591" s="2">
        <v>0</v>
      </c>
      <c r="G1591" s="3">
        <f t="shared" si="70"/>
        <v>75.569600000000008</v>
      </c>
      <c r="H1591" s="3">
        <f t="shared" si="71"/>
        <v>3.999999999996362E-2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5265.4</v>
      </c>
      <c r="D1593" s="2">
        <v>0</v>
      </c>
      <c r="E1593" s="2">
        <v>0</v>
      </c>
      <c r="F1593" s="2">
        <v>0</v>
      </c>
      <c r="G1593" s="3">
        <f t="shared" si="70"/>
        <v>63.184799999999996</v>
      </c>
      <c r="H1593" s="3">
        <f t="shared" si="71"/>
        <v>0.3999999999996362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8419.92</v>
      </c>
      <c r="D1594" s="2">
        <v>0</v>
      </c>
      <c r="E1594" s="2">
        <v>0</v>
      </c>
      <c r="F1594" s="2">
        <v>0</v>
      </c>
      <c r="G1594" s="3">
        <f t="shared" si="70"/>
        <v>109.45895999999999</v>
      </c>
      <c r="H1594" s="3">
        <f t="shared" si="71"/>
        <v>7.999999999992724E-2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43081.52</v>
      </c>
      <c r="D1601" s="2">
        <v>0</v>
      </c>
      <c r="E1601" s="2">
        <v>0</v>
      </c>
      <c r="F1601" s="2">
        <v>0</v>
      </c>
      <c r="G1601" s="3">
        <f>B1601/1000*C1601</f>
        <v>861.63040000000001</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1358290.6899999997</v>
      </c>
      <c r="D1602" s="2">
        <v>0</v>
      </c>
      <c r="E1602" s="2">
        <v>0</v>
      </c>
      <c r="F1602" s="2">
        <v>0</v>
      </c>
      <c r="G1602" s="3">
        <f t="shared" si="70"/>
        <v>28524.104489999994</v>
      </c>
      <c r="H1602" s="3">
        <f t="shared" si="71"/>
        <v>0.31000000028871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1350456.7899999998</v>
      </c>
      <c r="D1604" s="2">
        <v>0</v>
      </c>
      <c r="E1604" s="2">
        <v>0</v>
      </c>
      <c r="F1604" s="2">
        <v>0</v>
      </c>
      <c r="G1604" s="3">
        <f t="shared" si="70"/>
        <v>31060.506169999993</v>
      </c>
      <c r="H1604" s="3">
        <f t="shared" si="71"/>
        <v>0.21000000019557774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1194254.47</v>
      </c>
      <c r="D1605" s="2">
        <v>0</v>
      </c>
      <c r="E1605" s="2">
        <v>0</v>
      </c>
      <c r="F1605" s="2">
        <v>0</v>
      </c>
      <c r="G1605" s="3">
        <f t="shared" si="70"/>
        <v>28662.10728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143032.19</v>
      </c>
      <c r="D1606" s="2">
        <v>0</v>
      </c>
      <c r="E1606" s="2">
        <v>0</v>
      </c>
      <c r="F1606" s="2">
        <v>0</v>
      </c>
      <c r="G1606" s="3">
        <f t="shared" si="70"/>
        <v>3575.8047500000002</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347.77</v>
      </c>
      <c r="D1607" s="2">
        <v>0</v>
      </c>
      <c r="E1607" s="2">
        <v>0</v>
      </c>
      <c r="F1607" s="2">
        <v>0</v>
      </c>
      <c r="G1607" s="3">
        <f t="shared" si="70"/>
        <v>9.0420199999999991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7556.96</v>
      </c>
      <c r="D1610" s="2">
        <v>0</v>
      </c>
      <c r="E1610" s="2">
        <v>0</v>
      </c>
      <c r="F1610" s="2">
        <v>0</v>
      </c>
      <c r="G1610" s="3">
        <f t="shared" si="70"/>
        <v>219.15184000000002</v>
      </c>
      <c r="H1610" s="3">
        <f t="shared" si="71"/>
        <v>3.999999999996362E-2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5265.4</v>
      </c>
      <c r="D1612" s="2">
        <v>0</v>
      </c>
      <c r="E1612" s="2">
        <v>0</v>
      </c>
      <c r="F1612" s="2">
        <v>0</v>
      </c>
      <c r="G1612" s="3">
        <f t="shared" si="70"/>
        <v>163.22739999999999</v>
      </c>
      <c r="H1612" s="3">
        <f t="shared" si="71"/>
        <v>0.3999999999996362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7833.9</v>
      </c>
      <c r="D1613" s="2">
        <v>0</v>
      </c>
      <c r="E1613" s="2">
        <v>0</v>
      </c>
      <c r="F1613" s="2">
        <v>0</v>
      </c>
      <c r="G1613" s="3">
        <f t="shared" si="70"/>
        <v>250.6848</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158540.9700000002</v>
      </c>
      <c r="D1621" s="2">
        <v>0</v>
      </c>
      <c r="E1621" s="2">
        <v>0</v>
      </c>
      <c r="F1621" s="2">
        <v>0</v>
      </c>
      <c r="G1621" s="3">
        <f t="shared" si="70"/>
        <v>6341.6388000000079</v>
      </c>
      <c r="H1621" s="3">
        <f t="shared" si="71"/>
        <v>2.9999999795109034E-2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158540.97</v>
      </c>
      <c r="D1681" s="2">
        <v>0</v>
      </c>
      <c r="E1681" s="2">
        <v>0</v>
      </c>
      <c r="F1681" s="2">
        <v>0</v>
      </c>
      <c r="G1681" s="3">
        <f t="shared" si="70"/>
        <v>15854.097000000002</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157954.95000000001</v>
      </c>
      <c r="D1683" s="2">
        <v>0</v>
      </c>
      <c r="E1683" s="2">
        <v>0</v>
      </c>
      <c r="F1683" s="2">
        <v>0</v>
      </c>
      <c r="G1683" s="3">
        <f t="shared" si="70"/>
        <v>16111.4049</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586.02</v>
      </c>
      <c r="D1684" s="2">
        <v>0</v>
      </c>
      <c r="E1684" s="2">
        <v>0</v>
      </c>
      <c r="F1684" s="2">
        <v>0</v>
      </c>
      <c r="G1684" s="3">
        <f t="shared" si="70"/>
        <v>60.360059999999997</v>
      </c>
      <c r="H1684" s="3">
        <f t="shared" si="71"/>
        <v>1.999999999998181E-2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23083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1256347.0500000003</v>
      </c>
      <c r="I17" s="275">
        <f>'PR-RAS'!E6</f>
        <v>1330125.58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1253373.3700000001</v>
      </c>
      <c r="I18" s="275">
        <f>'PR-RAS'!E152</f>
        <v>1438606.8299999998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10945.770000000168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105678.71999999975</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2670399.7999999998</v>
      </c>
      <c r="I22" s="275">
        <f>BILANCA!E7</f>
        <v>2656688.5100000002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129590.36</v>
      </c>
      <c r="I23" s="275">
        <f>BILANCA!E69</f>
        <v>156375.04000000001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124180.06</v>
      </c>
      <c r="I24" s="275">
        <f>BILANCA!E177</f>
        <v>158540.97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2675810.1</v>
      </c>
      <c r="I25" s="275">
        <f>BILANCA!E251</f>
        <v>2654522.5799999996</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1256667.1200000001</v>
      </c>
      <c r="I30" s="275">
        <f>'RAS-funkcijski'!E114</f>
        <v>1446750.0699999998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1256667.1200000001</v>
      </c>
      <c r="I31" s="275">
        <f>'RAS-funkcijski'!E141</f>
        <v>1446750.0699999998</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21854.53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21854.53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124180.06</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158540.9700000002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158540.97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1256347.0500000003</v>
      </c>
      <c r="E6" s="60">
        <f>E7+E43+E49+E82+E106+E125+E134+E140</f>
        <v>1330125.58</v>
      </c>
      <c r="F6" s="45">
        <f t="shared" ref="F6:F132" si="0">IF(D6&lt;&gt;0,IF(E6/D6&gt;=100,"&gt;&gt;100",E6/D6*100),"-")</f>
        <v>105.87246414117817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1164974.4400000002</v>
      </c>
      <c r="E49" s="60">
        <f>E50+E53+E58+E61+E64+E68+E71+E74+E77</f>
        <v>1217793.9099999999</v>
      </c>
      <c r="F49" s="45">
        <f t="shared" si="0"/>
        <v>104.53395956052047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1154894.4000000001</v>
      </c>
      <c r="E68" s="60">
        <f t="shared" si="11"/>
        <v>1215769.76</v>
      </c>
      <c r="F68" s="45">
        <f t="shared" si="0"/>
        <v>105.27107586633029</v>
      </c>
    </row>
    <row r="69" spans="1:6" ht="12.75" customHeight="1" x14ac:dyDescent="0.2">
      <c r="A69" s="63" t="s">
        <v>141</v>
      </c>
      <c r="B69" s="64" t="s">
        <v>142</v>
      </c>
      <c r="C69" s="247" t="s">
        <v>141</v>
      </c>
      <c r="D69" s="194">
        <v>1151701.81</v>
      </c>
      <c r="E69" s="194">
        <v>1215459.76</v>
      </c>
      <c r="F69" s="45">
        <f t="shared" si="0"/>
        <v>105.53597723355144</v>
      </c>
    </row>
    <row r="70" spans="1:6" ht="24" x14ac:dyDescent="0.2">
      <c r="A70" s="63" t="s">
        <v>143</v>
      </c>
      <c r="B70" s="64" t="s">
        <v>144</v>
      </c>
      <c r="C70" s="247" t="s">
        <v>143</v>
      </c>
      <c r="D70" s="194">
        <v>3192.59</v>
      </c>
      <c r="E70" s="194">
        <v>310</v>
      </c>
      <c r="F70" s="45">
        <f t="shared" si="0"/>
        <v>9.7099846832822241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10080.040000000001</v>
      </c>
      <c r="E77" s="60">
        <f t="shared" si="14"/>
        <v>2024.15</v>
      </c>
      <c r="F77" s="45">
        <f t="shared" si="0"/>
        <v>20.08077348899409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10080.040000000001</v>
      </c>
      <c r="E80" s="194">
        <v>2024.15</v>
      </c>
      <c r="F80" s="45">
        <f t="shared" si="0"/>
        <v>20.08077348899409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1.17</v>
      </c>
      <c r="E82" s="60">
        <f t="shared" si="15"/>
        <v>3.35</v>
      </c>
      <c r="F82" s="45">
        <f t="shared" si="0"/>
        <v>286.32478632478632</v>
      </c>
    </row>
    <row r="83" spans="1:6" ht="12.75" customHeight="1" x14ac:dyDescent="0.2">
      <c r="A83" s="63">
        <v>641</v>
      </c>
      <c r="B83" s="64" t="s">
        <v>169</v>
      </c>
      <c r="C83" s="247" t="s">
        <v>170</v>
      </c>
      <c r="D83" s="60">
        <f t="shared" ref="D83:E83" si="16">SUM(D84:D90)</f>
        <v>1.17</v>
      </c>
      <c r="E83" s="60">
        <f t="shared" si="16"/>
        <v>3.35</v>
      </c>
      <c r="F83" s="45">
        <f t="shared" si="0"/>
        <v>286.32478632478632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1.17</v>
      </c>
      <c r="E85" s="194">
        <v>3.35</v>
      </c>
      <c r="F85" s="45">
        <f t="shared" si="0"/>
        <v>286.32478632478632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11888.07</v>
      </c>
      <c r="E106" s="60">
        <f>E107+E112+E120+E124</f>
        <v>12990.09</v>
      </c>
      <c r="F106" s="45">
        <f t="shared" si="0"/>
        <v>109.26996560417292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11888.07</v>
      </c>
      <c r="E112" s="60">
        <f t="shared" si="20"/>
        <v>12990.09</v>
      </c>
      <c r="F112" s="45">
        <f t="shared" si="0"/>
        <v>109.26996560417292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11888.07</v>
      </c>
      <c r="E117" s="194">
        <v>12990.09</v>
      </c>
      <c r="F117" s="45">
        <f t="shared" si="0"/>
        <v>109.26996560417292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1034.56</v>
      </c>
      <c r="E125" s="60">
        <f t="shared" si="22"/>
        <v>466.48</v>
      </c>
      <c r="F125" s="45">
        <f t="shared" si="0"/>
        <v>45.089699969068981</v>
      </c>
    </row>
    <row r="126" spans="1:6" ht="12.75" customHeight="1" x14ac:dyDescent="0.2">
      <c r="A126" s="63">
        <v>661</v>
      </c>
      <c r="B126" s="65" t="s">
        <v>255</v>
      </c>
      <c r="C126" s="247" t="s">
        <v>256</v>
      </c>
      <c r="D126" s="60">
        <f t="shared" ref="D126:E126" si="23">SUM(D127:D128)</f>
        <v>1034.56</v>
      </c>
      <c r="E126" s="60">
        <f t="shared" si="23"/>
        <v>466.48</v>
      </c>
      <c r="F126" s="45">
        <f t="shared" si="0"/>
        <v>45.089699969068981</v>
      </c>
    </row>
    <row r="127" spans="1:6" ht="12.75" customHeight="1" x14ac:dyDescent="0.2">
      <c r="A127" s="63">
        <v>6614</v>
      </c>
      <c r="B127" s="65" t="s">
        <v>257</v>
      </c>
      <c r="C127" s="247" t="s">
        <v>258</v>
      </c>
      <c r="D127" s="194">
        <v>1034.56</v>
      </c>
      <c r="E127" s="194">
        <v>466.48</v>
      </c>
      <c r="F127" s="45">
        <f t="shared" si="0"/>
        <v>45.089699969068981</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78448.81</v>
      </c>
      <c r="E134" s="60">
        <f t="shared" si="25"/>
        <v>98871.75</v>
      </c>
      <c r="F134" s="45">
        <f t="shared" ref="F134:F229" si="26">IF(D134&lt;&gt;0,IF(E134/D134&gt;=100,"&gt;&gt;100",E134/D134*100),"-")</f>
        <v>126.03346054580051</v>
      </c>
    </row>
    <row r="135" spans="1:6" ht="24" x14ac:dyDescent="0.2">
      <c r="A135" s="63">
        <v>671</v>
      </c>
      <c r="B135" s="182" t="s">
        <v>273</v>
      </c>
      <c r="C135" s="247" t="s">
        <v>274</v>
      </c>
      <c r="D135" s="60">
        <f t="shared" ref="D135:E135" si="27">SUM(D136:D138)</f>
        <v>78448.81</v>
      </c>
      <c r="E135" s="60">
        <f t="shared" si="27"/>
        <v>98871.75</v>
      </c>
      <c r="F135" s="45">
        <f t="shared" si="26"/>
        <v>126.03346054580051</v>
      </c>
    </row>
    <row r="136" spans="1:6" ht="12.75" customHeight="1" x14ac:dyDescent="0.2">
      <c r="A136" s="63">
        <v>6711</v>
      </c>
      <c r="B136" s="65" t="s">
        <v>275</v>
      </c>
      <c r="C136" s="247" t="s">
        <v>276</v>
      </c>
      <c r="D136" s="194">
        <v>78448.81</v>
      </c>
      <c r="E136" s="194">
        <v>91567.66</v>
      </c>
      <c r="F136" s="45">
        <f t="shared" si="26"/>
        <v>116.72281580816841</v>
      </c>
    </row>
    <row r="137" spans="1:6" ht="24" x14ac:dyDescent="0.2">
      <c r="A137" s="63">
        <v>6712</v>
      </c>
      <c r="B137" s="182" t="s">
        <v>277</v>
      </c>
      <c r="C137" s="247" t="s">
        <v>278</v>
      </c>
      <c r="D137" s="194">
        <v>0</v>
      </c>
      <c r="E137" s="194">
        <v>7304.09</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1253373.3700000001</v>
      </c>
      <c r="E152" s="60">
        <f>E153+E164+E202+E221+E230+E262+E273</f>
        <v>1438606.8299999998</v>
      </c>
      <c r="F152" s="45">
        <f t="shared" si="26"/>
        <v>114.77879332955668</v>
      </c>
    </row>
    <row r="153" spans="1:6" ht="12.75" customHeight="1" x14ac:dyDescent="0.2">
      <c r="A153" s="63">
        <v>31</v>
      </c>
      <c r="B153" s="64" t="s">
        <v>308</v>
      </c>
      <c r="C153" s="247" t="s">
        <v>3</v>
      </c>
      <c r="D153" s="60">
        <f t="shared" ref="D153:E153" si="30">D154+D159+D160</f>
        <v>1104502.2</v>
      </c>
      <c r="E153" s="60">
        <f t="shared" si="30"/>
        <v>1278446.17</v>
      </c>
      <c r="F153" s="45">
        <f t="shared" si="26"/>
        <v>115.74863046900224</v>
      </c>
    </row>
    <row r="154" spans="1:6" ht="12.75" customHeight="1" x14ac:dyDescent="0.2">
      <c r="A154" s="63">
        <v>311</v>
      </c>
      <c r="B154" s="64" t="s">
        <v>309</v>
      </c>
      <c r="C154" s="247" t="s">
        <v>310</v>
      </c>
      <c r="D154" s="60">
        <f t="shared" ref="D154:E154" si="31">SUM(D155:D158)</f>
        <v>916001.46</v>
      </c>
      <c r="E154" s="60">
        <f t="shared" si="31"/>
        <v>1064993.2799999998</v>
      </c>
      <c r="F154" s="45">
        <f t="shared" si="26"/>
        <v>116.26545660745997</v>
      </c>
    </row>
    <row r="155" spans="1:6" ht="12.75" customHeight="1" x14ac:dyDescent="0.2">
      <c r="A155" s="63">
        <v>3111</v>
      </c>
      <c r="B155" s="64" t="s">
        <v>311</v>
      </c>
      <c r="C155" s="247" t="s">
        <v>312</v>
      </c>
      <c r="D155" s="194">
        <v>908673.09</v>
      </c>
      <c r="E155" s="194">
        <v>1059105.72</v>
      </c>
      <c r="F155" s="45">
        <f t="shared" si="26"/>
        <v>116.55519808559534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5430.64</v>
      </c>
      <c r="E157" s="194">
        <v>4111.13</v>
      </c>
      <c r="F157" s="45">
        <f t="shared" si="26"/>
        <v>75.702495470147156</v>
      </c>
    </row>
    <row r="158" spans="1:6" ht="12.75" customHeight="1" x14ac:dyDescent="0.2">
      <c r="A158" s="63">
        <v>3114</v>
      </c>
      <c r="B158" s="65" t="s">
        <v>317</v>
      </c>
      <c r="C158" s="247" t="s">
        <v>318</v>
      </c>
      <c r="D158" s="194">
        <v>1897.73</v>
      </c>
      <c r="E158" s="194">
        <v>1776.43</v>
      </c>
      <c r="F158" s="45">
        <f t="shared" si="26"/>
        <v>93.608152898462905</v>
      </c>
    </row>
    <row r="159" spans="1:6" ht="12.75" customHeight="1" x14ac:dyDescent="0.2">
      <c r="A159" s="63">
        <v>312</v>
      </c>
      <c r="B159" s="65" t="s">
        <v>319</v>
      </c>
      <c r="C159" s="247" t="s">
        <v>320</v>
      </c>
      <c r="D159" s="194">
        <v>37272.089999999997</v>
      </c>
      <c r="E159" s="194">
        <v>37513.769999999997</v>
      </c>
      <c r="F159" s="45">
        <f t="shared" si="26"/>
        <v>100.64842084251246</v>
      </c>
    </row>
    <row r="160" spans="1:6" ht="12.75" customHeight="1" x14ac:dyDescent="0.2">
      <c r="A160" s="63">
        <v>313</v>
      </c>
      <c r="B160" s="65" t="s">
        <v>321</v>
      </c>
      <c r="C160" s="247" t="s">
        <v>322</v>
      </c>
      <c r="D160" s="60">
        <f t="shared" ref="D160:E160" si="32">SUM(D161:D163)</f>
        <v>151228.65</v>
      </c>
      <c r="E160" s="60">
        <f t="shared" si="32"/>
        <v>175939.12</v>
      </c>
      <c r="F160" s="45">
        <f t="shared" si="26"/>
        <v>116.33980730503114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151228.65</v>
      </c>
      <c r="E162" s="194">
        <v>175939.12</v>
      </c>
      <c r="F162" s="45">
        <f t="shared" si="26"/>
        <v>116.33980730503114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110587.83</v>
      </c>
      <c r="E164" s="60">
        <f>E165+E170+E178+E188+E189+E194</f>
        <v>119858.29999999999</v>
      </c>
      <c r="F164" s="45">
        <f t="shared" si="26"/>
        <v>108.3829025309566</v>
      </c>
    </row>
    <row r="165" spans="1:6" ht="12.75" customHeight="1" x14ac:dyDescent="0.2">
      <c r="A165" s="63">
        <v>321</v>
      </c>
      <c r="B165" s="64" t="s">
        <v>331</v>
      </c>
      <c r="C165" s="247" t="s">
        <v>332</v>
      </c>
      <c r="D165" s="60">
        <f t="shared" ref="D165:E165" si="33">SUM(D166:D169)</f>
        <v>43763.28</v>
      </c>
      <c r="E165" s="60">
        <f t="shared" si="33"/>
        <v>42725.42</v>
      </c>
      <c r="F165" s="45">
        <f t="shared" si="26"/>
        <v>97.628468432896256</v>
      </c>
    </row>
    <row r="166" spans="1:6" ht="12.75" customHeight="1" x14ac:dyDescent="0.2">
      <c r="A166" s="63">
        <v>3211</v>
      </c>
      <c r="B166" s="64" t="s">
        <v>333</v>
      </c>
      <c r="C166" s="247" t="s">
        <v>334</v>
      </c>
      <c r="D166" s="194">
        <v>4374.3599999999997</v>
      </c>
      <c r="E166" s="194">
        <v>3420.88</v>
      </c>
      <c r="F166" s="45">
        <f t="shared" si="26"/>
        <v>78.202982836346351</v>
      </c>
    </row>
    <row r="167" spans="1:6" ht="12.75" customHeight="1" x14ac:dyDescent="0.2">
      <c r="A167" s="63">
        <v>3212</v>
      </c>
      <c r="B167" s="64" t="s">
        <v>335</v>
      </c>
      <c r="C167" s="247" t="s">
        <v>336</v>
      </c>
      <c r="D167" s="194">
        <v>38833.919999999998</v>
      </c>
      <c r="E167" s="194">
        <v>38992.54</v>
      </c>
      <c r="F167" s="45">
        <f t="shared" si="26"/>
        <v>100.40845734862718</v>
      </c>
    </row>
    <row r="168" spans="1:6" ht="12.75" customHeight="1" x14ac:dyDescent="0.2">
      <c r="A168" s="63">
        <v>3213</v>
      </c>
      <c r="B168" s="64" t="s">
        <v>337</v>
      </c>
      <c r="C168" s="247" t="s">
        <v>338</v>
      </c>
      <c r="D168" s="194">
        <v>555</v>
      </c>
      <c r="E168" s="194">
        <v>312</v>
      </c>
      <c r="F168" s="45">
        <f t="shared" si="26"/>
        <v>56.216216216216218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37763.979999999996</v>
      </c>
      <c r="E170" s="60">
        <f t="shared" si="34"/>
        <v>40605.57</v>
      </c>
      <c r="F170" s="45">
        <f t="shared" si="26"/>
        <v>107.52460413335672</v>
      </c>
    </row>
    <row r="171" spans="1:6" ht="12.75" customHeight="1" x14ac:dyDescent="0.2">
      <c r="A171" s="63">
        <v>3221</v>
      </c>
      <c r="B171" s="64" t="s">
        <v>343</v>
      </c>
      <c r="C171" s="247" t="s">
        <v>344</v>
      </c>
      <c r="D171" s="194">
        <v>8785.86</v>
      </c>
      <c r="E171" s="194">
        <v>8565.93</v>
      </c>
      <c r="F171" s="45">
        <f t="shared" si="26"/>
        <v>97.496773224248955</v>
      </c>
    </row>
    <row r="172" spans="1:6" ht="12.75" customHeight="1" x14ac:dyDescent="0.2">
      <c r="A172" s="63">
        <v>3222</v>
      </c>
      <c r="B172" s="64" t="s">
        <v>345</v>
      </c>
      <c r="C172" s="247" t="s">
        <v>346</v>
      </c>
      <c r="D172" s="194">
        <v>4442.4399999999996</v>
      </c>
      <c r="E172" s="194">
        <v>4373.91</v>
      </c>
      <c r="F172" s="45">
        <f t="shared" si="26"/>
        <v>98.457379278054418</v>
      </c>
    </row>
    <row r="173" spans="1:6" ht="12.75" customHeight="1" x14ac:dyDescent="0.2">
      <c r="A173" s="63">
        <v>3223</v>
      </c>
      <c r="B173" s="65" t="s">
        <v>347</v>
      </c>
      <c r="C173" s="247" t="s">
        <v>348</v>
      </c>
      <c r="D173" s="194">
        <v>16754.939999999999</v>
      </c>
      <c r="E173" s="194">
        <v>23601.96</v>
      </c>
      <c r="F173" s="45">
        <f t="shared" si="26"/>
        <v>140.86567901765093</v>
      </c>
    </row>
    <row r="174" spans="1:6" ht="12.75" customHeight="1" x14ac:dyDescent="0.2">
      <c r="A174" s="63">
        <v>3224</v>
      </c>
      <c r="B174" s="65" t="s">
        <v>349</v>
      </c>
      <c r="C174" s="247" t="s">
        <v>350</v>
      </c>
      <c r="D174" s="194">
        <v>3361.27</v>
      </c>
      <c r="E174" s="194">
        <v>2881.2</v>
      </c>
      <c r="F174" s="45">
        <f t="shared" si="26"/>
        <v>85.717600787797466</v>
      </c>
    </row>
    <row r="175" spans="1:6" ht="12.75" customHeight="1" x14ac:dyDescent="0.2">
      <c r="A175" s="63">
        <v>3225</v>
      </c>
      <c r="B175" s="65" t="s">
        <v>351</v>
      </c>
      <c r="C175" s="247" t="s">
        <v>352</v>
      </c>
      <c r="D175" s="194">
        <v>4419.47</v>
      </c>
      <c r="E175" s="194">
        <v>1023.31</v>
      </c>
      <c r="F175" s="45">
        <f t="shared" si="26"/>
        <v>23.154586409682608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159.26</v>
      </c>
      <c r="F177" s="45" t="str">
        <f t="shared" si="26"/>
        <v>-</v>
      </c>
    </row>
    <row r="178" spans="1:6" ht="12.75" customHeight="1" x14ac:dyDescent="0.2">
      <c r="A178" s="63">
        <v>323</v>
      </c>
      <c r="B178" s="65" t="s">
        <v>357</v>
      </c>
      <c r="C178" s="247" t="s">
        <v>358</v>
      </c>
      <c r="D178" s="60">
        <f t="shared" ref="D178:E178" si="35">SUM(D179:D187)</f>
        <v>24920.370000000003</v>
      </c>
      <c r="E178" s="60">
        <f t="shared" si="35"/>
        <v>30080.55</v>
      </c>
      <c r="F178" s="45">
        <f t="shared" si="26"/>
        <v>120.70667490089431</v>
      </c>
    </row>
    <row r="179" spans="1:6" ht="12.75" customHeight="1" x14ac:dyDescent="0.2">
      <c r="A179" s="63">
        <v>3231</v>
      </c>
      <c r="B179" s="65" t="s">
        <v>359</v>
      </c>
      <c r="C179" s="247" t="s">
        <v>360</v>
      </c>
      <c r="D179" s="194">
        <v>2489.59</v>
      </c>
      <c r="E179" s="194">
        <v>2897.55</v>
      </c>
      <c r="F179" s="45">
        <f t="shared" si="26"/>
        <v>116.38663394374174</v>
      </c>
    </row>
    <row r="180" spans="1:6" ht="12.75" customHeight="1" x14ac:dyDescent="0.2">
      <c r="A180" s="63">
        <v>3232</v>
      </c>
      <c r="B180" s="65" t="s">
        <v>361</v>
      </c>
      <c r="C180" s="247" t="s">
        <v>362</v>
      </c>
      <c r="D180" s="194">
        <v>4499.25</v>
      </c>
      <c r="E180" s="194">
        <v>4189.7700000000004</v>
      </c>
      <c r="F180" s="45">
        <f t="shared" si="26"/>
        <v>93.121520253375564</v>
      </c>
    </row>
    <row r="181" spans="1:6" ht="12.75" customHeight="1" x14ac:dyDescent="0.2">
      <c r="A181" s="63">
        <v>3233</v>
      </c>
      <c r="B181" s="65" t="s">
        <v>363</v>
      </c>
      <c r="C181" s="247" t="s">
        <v>364</v>
      </c>
      <c r="D181" s="194">
        <v>110</v>
      </c>
      <c r="E181" s="194">
        <v>1832</v>
      </c>
      <c r="F181" s="45">
        <f t="shared" si="26"/>
        <v>1665.4545454545455</v>
      </c>
    </row>
    <row r="182" spans="1:6" ht="12.75" customHeight="1" x14ac:dyDescent="0.2">
      <c r="A182" s="63">
        <v>3234</v>
      </c>
      <c r="B182" s="65" t="s">
        <v>365</v>
      </c>
      <c r="C182" s="247" t="s">
        <v>366</v>
      </c>
      <c r="D182" s="194">
        <v>4655.49</v>
      </c>
      <c r="E182" s="194">
        <v>4988.82</v>
      </c>
      <c r="F182" s="45">
        <f t="shared" si="26"/>
        <v>107.15993375563045</v>
      </c>
    </row>
    <row r="183" spans="1:6" ht="12.75" customHeight="1" x14ac:dyDescent="0.2">
      <c r="A183" s="63">
        <v>3235</v>
      </c>
      <c r="B183" s="64" t="s">
        <v>367</v>
      </c>
      <c r="C183" s="247" t="s">
        <v>368</v>
      </c>
      <c r="D183" s="194">
        <v>1048.4100000000001</v>
      </c>
      <c r="E183" s="194">
        <v>1216.6099999999999</v>
      </c>
      <c r="F183" s="45">
        <f t="shared" si="26"/>
        <v>116.04334182237864</v>
      </c>
    </row>
    <row r="184" spans="1:6" ht="12.75" customHeight="1" x14ac:dyDescent="0.2">
      <c r="A184" s="63">
        <v>3236</v>
      </c>
      <c r="B184" s="64" t="s">
        <v>369</v>
      </c>
      <c r="C184" s="247" t="s">
        <v>370</v>
      </c>
      <c r="D184" s="194">
        <v>2071.65</v>
      </c>
      <c r="E184" s="194">
        <v>278.68</v>
      </c>
      <c r="F184" s="45">
        <f t="shared" si="26"/>
        <v>13.452079260492845</v>
      </c>
    </row>
    <row r="185" spans="1:6" ht="12.75" customHeight="1" x14ac:dyDescent="0.2">
      <c r="A185" s="63">
        <v>3237</v>
      </c>
      <c r="B185" s="64" t="s">
        <v>371</v>
      </c>
      <c r="C185" s="247" t="s">
        <v>372</v>
      </c>
      <c r="D185" s="194">
        <v>1788.04</v>
      </c>
      <c r="E185" s="194">
        <v>1903.25</v>
      </c>
      <c r="F185" s="45">
        <f t="shared" si="26"/>
        <v>106.44336815731192</v>
      </c>
    </row>
    <row r="186" spans="1:6" ht="12.75" customHeight="1" x14ac:dyDescent="0.2">
      <c r="A186" s="63">
        <v>3238</v>
      </c>
      <c r="B186" s="64" t="s">
        <v>373</v>
      </c>
      <c r="C186" s="247" t="s">
        <v>374</v>
      </c>
      <c r="D186" s="194">
        <v>3004.84</v>
      </c>
      <c r="E186" s="194">
        <v>3218.6</v>
      </c>
      <c r="F186" s="45">
        <f t="shared" si="26"/>
        <v>107.11385631181693</v>
      </c>
    </row>
    <row r="187" spans="1:6" ht="12.75" customHeight="1" x14ac:dyDescent="0.2">
      <c r="A187" s="63">
        <v>3239</v>
      </c>
      <c r="B187" s="64" t="s">
        <v>375</v>
      </c>
      <c r="C187" s="247" t="s">
        <v>376</v>
      </c>
      <c r="D187" s="194">
        <v>5253.1</v>
      </c>
      <c r="E187" s="194">
        <v>9555.27</v>
      </c>
      <c r="F187" s="45">
        <f t="shared" si="26"/>
        <v>181.89773657459403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4140.2</v>
      </c>
      <c r="E194" s="60">
        <f t="shared" si="36"/>
        <v>6446.76</v>
      </c>
      <c r="F194" s="45">
        <f t="shared" si="26"/>
        <v>155.71131829380224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1456.57</v>
      </c>
      <c r="E196" s="194">
        <v>1161.08</v>
      </c>
      <c r="F196" s="45">
        <f t="shared" si="26"/>
        <v>79.71329905188216</v>
      </c>
    </row>
    <row r="197" spans="1:6" ht="12.75" customHeight="1" x14ac:dyDescent="0.2">
      <c r="A197" s="63">
        <v>3293</v>
      </c>
      <c r="B197" s="64" t="s">
        <v>395</v>
      </c>
      <c r="C197" s="247" t="s">
        <v>396</v>
      </c>
      <c r="D197" s="194">
        <v>392.12</v>
      </c>
      <c r="E197" s="194">
        <v>291.39</v>
      </c>
      <c r="F197" s="45">
        <f t="shared" si="26"/>
        <v>74.311435274915837</v>
      </c>
    </row>
    <row r="198" spans="1:6" ht="12.75" customHeight="1" x14ac:dyDescent="0.2">
      <c r="A198" s="63">
        <v>3294</v>
      </c>
      <c r="B198" s="64" t="s">
        <v>397</v>
      </c>
      <c r="C198" s="247" t="s">
        <v>398</v>
      </c>
      <c r="D198" s="194">
        <v>165.09</v>
      </c>
      <c r="E198" s="194">
        <v>228.48</v>
      </c>
      <c r="F198" s="45">
        <f t="shared" si="26"/>
        <v>138.39723787025258</v>
      </c>
    </row>
    <row r="199" spans="1:6" ht="12.75" customHeight="1" x14ac:dyDescent="0.2">
      <c r="A199" s="63">
        <v>3295</v>
      </c>
      <c r="B199" s="64" t="s">
        <v>399</v>
      </c>
      <c r="C199" s="247" t="s">
        <v>400</v>
      </c>
      <c r="D199" s="194">
        <v>0</v>
      </c>
      <c r="E199" s="194">
        <v>3637.88</v>
      </c>
      <c r="F199" s="45" t="str">
        <f t="shared" si="26"/>
        <v>-</v>
      </c>
    </row>
    <row r="200" spans="1:6" ht="12.75" customHeight="1" x14ac:dyDescent="0.2">
      <c r="A200" s="63" t="s">
        <v>401</v>
      </c>
      <c r="B200" s="64" t="s">
        <v>402</v>
      </c>
      <c r="C200" s="247" t="s">
        <v>401</v>
      </c>
      <c r="D200" s="194">
        <v>171.09</v>
      </c>
      <c r="E200" s="194"/>
      <c r="F200" s="45">
        <f t="shared" si="26"/>
        <v>0</v>
      </c>
    </row>
    <row r="201" spans="1:6" ht="12.75" customHeight="1" x14ac:dyDescent="0.2">
      <c r="A201" s="63">
        <v>3299</v>
      </c>
      <c r="B201" s="64" t="s">
        <v>403</v>
      </c>
      <c r="C201" s="247" t="s">
        <v>404</v>
      </c>
      <c r="D201" s="194">
        <v>1955.33</v>
      </c>
      <c r="E201" s="194">
        <v>1127.93</v>
      </c>
      <c r="F201" s="45">
        <f t="shared" si="26"/>
        <v>57.684892064255145</v>
      </c>
    </row>
    <row r="202" spans="1:6" ht="12.75" customHeight="1" x14ac:dyDescent="0.2">
      <c r="A202" s="63">
        <v>34</v>
      </c>
      <c r="B202" s="183" t="s">
        <v>405</v>
      </c>
      <c r="C202" s="247" t="s">
        <v>406</v>
      </c>
      <c r="D202" s="60">
        <f t="shared" ref="D202:E202" si="37">D203+D208+D216</f>
        <v>386.47</v>
      </c>
      <c r="E202" s="60">
        <f t="shared" si="37"/>
        <v>386.17</v>
      </c>
      <c r="F202" s="45">
        <f t="shared" si="26"/>
        <v>99.922374311072005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386.47</v>
      </c>
      <c r="E216" s="60">
        <f t="shared" si="40"/>
        <v>386.17</v>
      </c>
      <c r="F216" s="45">
        <f t="shared" si="26"/>
        <v>99.922374311072005</v>
      </c>
    </row>
    <row r="217" spans="1:6" ht="12.75" customHeight="1" x14ac:dyDescent="0.2">
      <c r="A217" s="63">
        <v>3431</v>
      </c>
      <c r="B217" s="182" t="s">
        <v>435</v>
      </c>
      <c r="C217" s="247" t="s">
        <v>436</v>
      </c>
      <c r="D217" s="194">
        <v>386.47</v>
      </c>
      <c r="E217" s="194">
        <v>386.17</v>
      </c>
      <c r="F217" s="45">
        <f t="shared" si="26"/>
        <v>99.922374311072005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37617.56</v>
      </c>
      <c r="E262" s="60">
        <f t="shared" si="55"/>
        <v>39655.18</v>
      </c>
      <c r="F262" s="45">
        <f t="shared" ref="F262:F268" si="56">IF(D262&lt;&gt;0,IF(E262/D262&gt;=100,"&gt;&gt;100",E262/D262*100),"-")</f>
        <v>105.4166724263881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37617.56</v>
      </c>
      <c r="E269" s="60">
        <f t="shared" si="58"/>
        <v>39655.18</v>
      </c>
      <c r="F269" s="45">
        <f t="shared" ref="F269:F272" si="59">IF(D269&lt;&gt;0,IF(E269/D269&gt;=100,"&gt;&gt;100",E269/D269*100),"-")</f>
        <v>105.4166724263881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37617.56</v>
      </c>
      <c r="E271" s="194">
        <v>39655.18</v>
      </c>
      <c r="F271" s="45">
        <f t="shared" si="59"/>
        <v>105.4166724263881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279.31</v>
      </c>
      <c r="E273" s="60">
        <f t="shared" si="60"/>
        <v>261.01</v>
      </c>
      <c r="F273" s="45">
        <f t="shared" ref="F273:F277" si="61">IF(D273&lt;&gt;0,IF(E273/D273&gt;=100,"&gt;&gt;100",E273/D273*100),"-")</f>
        <v>93.448140059432177</v>
      </c>
    </row>
    <row r="274" spans="1:6" ht="12.75" customHeight="1" x14ac:dyDescent="0.2">
      <c r="A274" s="63">
        <v>381</v>
      </c>
      <c r="B274" s="64" t="s">
        <v>540</v>
      </c>
      <c r="C274" s="247" t="s">
        <v>541</v>
      </c>
      <c r="D274" s="60">
        <f t="shared" ref="D274:E274" si="62">SUM(D275:D277)</f>
        <v>279.31</v>
      </c>
      <c r="E274" s="60">
        <f t="shared" si="62"/>
        <v>261.01</v>
      </c>
      <c r="F274" s="45">
        <f t="shared" si="61"/>
        <v>93.448140059432177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279.31</v>
      </c>
      <c r="E276" s="194">
        <v>261.01</v>
      </c>
      <c r="F276" s="45">
        <f t="shared" si="61"/>
        <v>93.448140059432177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1253373.3700000001</v>
      </c>
      <c r="E299" s="60">
        <f>E152-E297+E298</f>
        <v>1438606.8299999998</v>
      </c>
      <c r="F299" s="45">
        <f t="shared" si="68"/>
        <v>114.77879332955668</v>
      </c>
    </row>
    <row r="300" spans="1:6" ht="12.75" customHeight="1" x14ac:dyDescent="0.2">
      <c r="A300" s="63" t="s">
        <v>581</v>
      </c>
      <c r="B300" s="64" t="s">
        <v>592</v>
      </c>
      <c r="C300" s="247" t="s">
        <v>593</v>
      </c>
      <c r="D300" s="60">
        <f>IF(D6&gt;=D299,D6-D299,0)</f>
        <v>2973.6800000001676</v>
      </c>
      <c r="E300" s="60">
        <f>IF(E6&gt;=E299,E6-E299,0)</f>
        <v>0</v>
      </c>
      <c r="F300" s="45">
        <f t="shared" si="68"/>
        <v>0</v>
      </c>
    </row>
    <row r="301" spans="1:6" ht="12.75" customHeight="1" x14ac:dyDescent="0.2">
      <c r="A301" s="63" t="s">
        <v>581</v>
      </c>
      <c r="B301" s="64" t="s">
        <v>594</v>
      </c>
      <c r="C301" s="247" t="s">
        <v>595</v>
      </c>
      <c r="D301" s="60">
        <f>IF(D299&gt;=D6,D299-D6,0)</f>
        <v>0</v>
      </c>
      <c r="E301" s="60">
        <f>IF(E299&gt;=E6,E299-E6,0)</f>
        <v>108481.24999999977</v>
      </c>
      <c r="F301" s="45" t="str">
        <f t="shared" si="68"/>
        <v>-</v>
      </c>
    </row>
    <row r="302" spans="1:6" ht="12.75" customHeight="1" x14ac:dyDescent="0.2">
      <c r="A302" s="63">
        <v>92211</v>
      </c>
      <c r="B302" s="64" t="s">
        <v>596</v>
      </c>
      <c r="C302" s="247" t="s">
        <v>597</v>
      </c>
      <c r="D302" s="194">
        <v>11265.84</v>
      </c>
      <c r="E302" s="194">
        <v>10945.77</v>
      </c>
      <c r="F302" s="45">
        <f t="shared" si="68"/>
        <v>97.158933554888051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103512.79</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3293.75</v>
      </c>
      <c r="E360" s="60">
        <f t="shared" si="86"/>
        <v>8143.24</v>
      </c>
      <c r="F360" s="45">
        <f t="shared" si="72"/>
        <v>247.23309297912715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3293.75</v>
      </c>
      <c r="E373" s="60">
        <f t="shared" si="90"/>
        <v>8143.24</v>
      </c>
      <c r="F373" s="45">
        <f t="shared" si="72"/>
        <v>247.23309297912715</v>
      </c>
    </row>
    <row r="374" spans="1:6" ht="12.75" customHeight="1" x14ac:dyDescent="0.2">
      <c r="A374" s="63">
        <v>421</v>
      </c>
      <c r="B374" s="64" t="s">
        <v>731</v>
      </c>
      <c r="C374" s="247" t="s">
        <v>732</v>
      </c>
      <c r="D374" s="60">
        <f t="shared" ref="D374:E374" si="91">SUM(D375:D378)</f>
        <v>0</v>
      </c>
      <c r="E374" s="60">
        <f t="shared" si="91"/>
        <v>4999.28</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v>4999.28</v>
      </c>
      <c r="F378" s="45" t="str">
        <f t="shared" si="72"/>
        <v>-</v>
      </c>
    </row>
    <row r="379" spans="1:6" ht="12.75" customHeight="1" x14ac:dyDescent="0.2">
      <c r="A379" s="63">
        <v>422</v>
      </c>
      <c r="B379" s="64" t="s">
        <v>737</v>
      </c>
      <c r="C379" s="247" t="s">
        <v>738</v>
      </c>
      <c r="D379" s="60">
        <f t="shared" ref="D379:E379" si="92">SUM(D380:D387)</f>
        <v>0</v>
      </c>
      <c r="E379" s="60">
        <f t="shared" si="92"/>
        <v>2614.81</v>
      </c>
      <c r="F379" s="45" t="str">
        <f t="shared" si="72"/>
        <v>-</v>
      </c>
    </row>
    <row r="380" spans="1:6" ht="12.75" customHeight="1" x14ac:dyDescent="0.2">
      <c r="A380" s="63">
        <v>4221</v>
      </c>
      <c r="B380" s="64" t="s">
        <v>647</v>
      </c>
      <c r="C380" s="247" t="s">
        <v>739</v>
      </c>
      <c r="D380" s="194">
        <v>0</v>
      </c>
      <c r="E380" s="194">
        <v>310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2304.81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3293.75</v>
      </c>
      <c r="E393" s="60">
        <f t="shared" si="94"/>
        <v>529.15</v>
      </c>
      <c r="F393" s="45">
        <f t="shared" si="72"/>
        <v>16.065275142314988</v>
      </c>
    </row>
    <row r="394" spans="1:6" ht="12.75" customHeight="1" x14ac:dyDescent="0.2">
      <c r="A394" s="63">
        <v>4241</v>
      </c>
      <c r="B394" s="64" t="s">
        <v>756</v>
      </c>
      <c r="C394" s="247" t="s">
        <v>757</v>
      </c>
      <c r="D394" s="194">
        <v>3293.75</v>
      </c>
      <c r="E394" s="194">
        <v>529.15</v>
      </c>
      <c r="F394" s="45">
        <f t="shared" si="72"/>
        <v>16.065275142314988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3293.75</v>
      </c>
      <c r="E418" s="60">
        <f t="shared" si="102"/>
        <v>8143.24</v>
      </c>
      <c r="F418" s="45">
        <f t="shared" si="72"/>
        <v>247.23309297912715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1256347.0500000003</v>
      </c>
      <c r="E422" s="60">
        <f>E6+E308</f>
        <v>1330125.58</v>
      </c>
      <c r="F422" s="45">
        <f t="shared" si="72"/>
        <v>105.87246414117817</v>
      </c>
    </row>
    <row r="423" spans="1:6" ht="12.75" customHeight="1" x14ac:dyDescent="0.2">
      <c r="A423" s="63" t="s">
        <v>581</v>
      </c>
      <c r="B423" s="64" t="s">
        <v>804</v>
      </c>
      <c r="C423" s="247" t="s">
        <v>805</v>
      </c>
      <c r="D423" s="60">
        <f t="shared" ref="D423:E423" si="103">D299+D360</f>
        <v>1256667.1200000001</v>
      </c>
      <c r="E423" s="60">
        <f t="shared" si="103"/>
        <v>1446750.0699999998</v>
      </c>
      <c r="F423" s="45">
        <f t="shared" si="72"/>
        <v>115.12595873440212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320.06999999983236</v>
      </c>
      <c r="E425" s="60">
        <f t="shared" si="105"/>
        <v>116624.48999999976</v>
      </c>
      <c r="F425" s="45" t="str">
        <f t="shared" si="72"/>
        <v>&gt;&gt;100</v>
      </c>
    </row>
    <row r="426" spans="1:6" ht="12.75" customHeight="1" x14ac:dyDescent="0.2">
      <c r="A426" s="251" t="s">
        <v>810</v>
      </c>
      <c r="B426" s="183" t="s">
        <v>811</v>
      </c>
      <c r="C426" s="252" t="s">
        <v>812</v>
      </c>
      <c r="D426" s="60">
        <f t="shared" ref="D426:E426" si="106">IF(D302-D303+D419-D420&gt;=0,D302-D303+D419-D420,0)</f>
        <v>11265.84</v>
      </c>
      <c r="E426" s="60">
        <f t="shared" si="106"/>
        <v>10945.77</v>
      </c>
      <c r="F426" s="45">
        <f t="shared" si="72"/>
        <v>97.158933554888051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103512.79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1256347.0500000003</v>
      </c>
      <c r="E643" s="60">
        <f>E422+E430</f>
        <v>1330125.58</v>
      </c>
      <c r="F643" s="45">
        <f t="shared" si="109"/>
        <v>105.87246414117817</v>
      </c>
    </row>
    <row r="644" spans="1:6" ht="12.75" customHeight="1" x14ac:dyDescent="0.2">
      <c r="A644" s="63" t="s">
        <v>581</v>
      </c>
      <c r="B644" s="64" t="s">
        <v>1237</v>
      </c>
      <c r="C644" s="247" t="s">
        <v>1238</v>
      </c>
      <c r="D644" s="60">
        <f>D423+D535</f>
        <v>1256667.1200000001</v>
      </c>
      <c r="E644" s="60">
        <f>E423+E535</f>
        <v>1446750.0699999998</v>
      </c>
      <c r="F644" s="45">
        <f t="shared" si="109"/>
        <v>115.12595873440212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320.06999999983236</v>
      </c>
      <c r="E646" s="60">
        <f t="shared" si="164"/>
        <v>116624.48999999976</v>
      </c>
      <c r="F646" s="45" t="str">
        <f t="shared" si="109"/>
        <v>&gt;&gt;100</v>
      </c>
    </row>
    <row r="647" spans="1:6" ht="24" x14ac:dyDescent="0.2">
      <c r="A647" s="251" t="s">
        <v>1243</v>
      </c>
      <c r="B647" s="64" t="s">
        <v>1244</v>
      </c>
      <c r="C647" s="252" t="s">
        <v>1243</v>
      </c>
      <c r="D647" s="60">
        <f>IF(D426-D427+D641-D642&gt;=0,D426-D427+D641-D642,0)</f>
        <v>11265.84</v>
      </c>
      <c r="E647" s="60">
        <f>IF(E426-E427+E641-E642&gt;=0,E426-E427+E641-E642,0)</f>
        <v>10945.77</v>
      </c>
      <c r="F647" s="45">
        <f t="shared" si="109"/>
        <v>97.158933554888051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10945.770000000168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105678.71999999975</v>
      </c>
      <c r="F650" s="45" t="str">
        <f t="shared" si="109"/>
        <v>-</v>
      </c>
    </row>
    <row r="651" spans="1:6" ht="24" x14ac:dyDescent="0.2">
      <c r="A651" s="249" t="s">
        <v>1251</v>
      </c>
      <c r="B651" s="184" t="s">
        <v>1252</v>
      </c>
      <c r="C651" s="250" t="s">
        <v>1251</v>
      </c>
      <c r="D651" s="196">
        <v>97246.28</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12718.3</v>
      </c>
      <c r="E653" s="194">
        <v>7949.02</v>
      </c>
      <c r="F653" s="45">
        <f t="shared" ref="F653:F740" si="167">IF(D653&lt;&gt;0,IF(E653/D653&gt;=100,"&gt;&gt;100",E653/D653*100),"-")</f>
        <v>62.500648671599201</v>
      </c>
    </row>
    <row r="654" spans="1:6" ht="12.75" customHeight="1" x14ac:dyDescent="0.2">
      <c r="A654" s="63" t="s">
        <v>1256</v>
      </c>
      <c r="B654" s="64" t="s">
        <v>1257</v>
      </c>
      <c r="C654" s="247" t="s">
        <v>1256</v>
      </c>
      <c r="D654" s="194">
        <v>142261.92000000001</v>
      </c>
      <c r="E654" s="194">
        <v>150444.70000000001</v>
      </c>
      <c r="F654" s="45">
        <f t="shared" si="167"/>
        <v>105.75191168515087</v>
      </c>
    </row>
    <row r="655" spans="1:6" ht="12.75" customHeight="1" x14ac:dyDescent="0.2">
      <c r="A655" s="63" t="s">
        <v>1258</v>
      </c>
      <c r="B655" s="64" t="s">
        <v>1259</v>
      </c>
      <c r="C655" s="247" t="s">
        <v>1258</v>
      </c>
      <c r="D655" s="194">
        <v>147031.20000000001</v>
      </c>
      <c r="E655" s="194">
        <v>158393.72</v>
      </c>
      <c r="F655" s="45">
        <f t="shared" si="167"/>
        <v>107.72796522098712</v>
      </c>
    </row>
    <row r="656" spans="1:6" ht="24" x14ac:dyDescent="0.2">
      <c r="A656" s="63">
        <v>11</v>
      </c>
      <c r="B656" s="64" t="s">
        <v>1260</v>
      </c>
      <c r="C656" s="247" t="s">
        <v>1261</v>
      </c>
      <c r="D656" s="60">
        <f t="shared" ref="D656:E656" si="168">+D653+D654-D655</f>
        <v>7949.0199999999895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54</v>
      </c>
      <c r="E658" s="253">
        <v>53</v>
      </c>
      <c r="F658" s="45">
        <f t="shared" si="167"/>
        <v>98.148148148148152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39</v>
      </c>
      <c r="F660" s="45">
        <f t="shared" si="167"/>
        <v>97.5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1151701.81</v>
      </c>
      <c r="E683" s="192">
        <v>1215459.76</v>
      </c>
      <c r="F683" s="71">
        <f t="shared" si="167"/>
        <v>105.53597723355144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3192.59</v>
      </c>
      <c r="E685" s="194">
        <v>310</v>
      </c>
      <c r="F685" s="45">
        <f t="shared" si="167"/>
        <v>9.7099846832822241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11851.58</v>
      </c>
      <c r="E724" s="192">
        <v>12990.09</v>
      </c>
      <c r="F724" s="71">
        <f t="shared" si="167"/>
        <v>109.60639847176495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2287.48</v>
      </c>
      <c r="E733" s="192">
        <v>2207.1999999999998</v>
      </c>
      <c r="F733" s="71">
        <f t="shared" si="167"/>
        <v>96.490461118785731</v>
      </c>
    </row>
    <row r="734" spans="1:6" ht="12.75" customHeight="1" x14ac:dyDescent="0.2">
      <c r="A734" s="70">
        <v>32121</v>
      </c>
      <c r="B734" s="65" t="s">
        <v>1397</v>
      </c>
      <c r="C734" s="278" t="s">
        <v>1398</v>
      </c>
      <c r="D734" s="192">
        <v>38833.919999999998</v>
      </c>
      <c r="E734" s="192">
        <v>38992.54</v>
      </c>
      <c r="F734" s="71">
        <f t="shared" si="167"/>
        <v>100.40845734862718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1868.54</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792.64</v>
      </c>
      <c r="E738" s="194">
        <v>990.8</v>
      </c>
      <c r="F738" s="45">
        <f t="shared" si="167"/>
        <v>125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30660.49</v>
      </c>
      <c r="E854" s="194">
        <v>32098.22</v>
      </c>
      <c r="F854" s="45">
        <f t="shared" si="169"/>
        <v>104.68919446492863</v>
      </c>
    </row>
    <row r="855" spans="1:6" ht="12.75" customHeight="1" x14ac:dyDescent="0.2">
      <c r="A855" s="63" t="s">
        <v>1637</v>
      </c>
      <c r="B855" s="64" t="s">
        <v>1638</v>
      </c>
      <c r="C855" s="247" t="s">
        <v>1637</v>
      </c>
      <c r="D855" s="194">
        <v>6957.07</v>
      </c>
      <c r="E855" s="194">
        <v>7556.96</v>
      </c>
      <c r="F855" s="45">
        <f t="shared" si="169"/>
        <v>108.62273917036913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64" sqref="E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2799990.1599999997</v>
      </c>
      <c r="E6" s="180">
        <f t="shared" si="0"/>
        <v>2813063.5500000003</v>
      </c>
      <c r="F6" s="181">
        <f t="shared" ref="F6:F298" si="1">IF(D6&gt;0,IF(E6/D6&gt;=100,"&gt;&gt;100",E6/D6*100),"-")</f>
        <v>100.46690842656392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2670399.7999999998</v>
      </c>
      <c r="E7" s="79">
        <f t="shared" si="2"/>
        <v>2656688.5100000002</v>
      </c>
      <c r="F7" s="71">
        <f t="shared" si="1"/>
        <v>99.486545422898871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60941.67</v>
      </c>
      <c r="E8" s="79">
        <f>E9+E10-E11</f>
        <v>60941.67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60941.67</v>
      </c>
      <c r="E9" s="192">
        <v>60941.67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2609458.13</v>
      </c>
      <c r="E12" s="79">
        <f t="shared" si="3"/>
        <v>2595746.8400000003</v>
      </c>
      <c r="F12" s="71">
        <f t="shared" si="1"/>
        <v>99.474554128983101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2572946.37</v>
      </c>
      <c r="E13" s="79">
        <f t="shared" si="4"/>
        <v>2560674.89</v>
      </c>
      <c r="F13" s="71">
        <f t="shared" si="1"/>
        <v>99.523057295593759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2806576.77</v>
      </c>
      <c r="E15" s="192">
        <v>2806576.77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233630.4</v>
      </c>
      <c r="E18" s="192">
        <v>245901.88</v>
      </c>
      <c r="F18" s="71">
        <f t="shared" si="1"/>
        <v>105.25251850786542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19.999999999941792</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244619.07</v>
      </c>
      <c r="E20" s="192">
        <v>244929.07</v>
      </c>
      <c r="F20" s="71">
        <f t="shared" si="1"/>
        <v>100.12672765046486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5772.24</v>
      </c>
      <c r="E21" s="192">
        <v>8077.05</v>
      </c>
      <c r="F21" s="71">
        <f t="shared" si="1"/>
        <v>139.92921292253962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15964.68</v>
      </c>
      <c r="E22" s="192">
        <v>15964.68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574.67999999999995</v>
      </c>
      <c r="E24" s="192">
        <v>574.67999999999995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3310.2</v>
      </c>
      <c r="E25" s="192">
        <v>8309.48</v>
      </c>
      <c r="F25" s="71">
        <f t="shared" si="1"/>
        <v>251.02652407709502</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51672.36</v>
      </c>
      <c r="E26" s="192">
        <v>51672.36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321913.23</v>
      </c>
      <c r="E28" s="192">
        <v>329507.32</v>
      </c>
      <c r="F28" s="71">
        <f t="shared" si="1"/>
        <v>102.35904874117787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36511.760000000002</v>
      </c>
      <c r="E35" s="79">
        <f t="shared" si="7"/>
        <v>35051.949999999997</v>
      </c>
      <c r="F35" s="71">
        <f t="shared" si="1"/>
        <v>96.001808732309797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45093.05</v>
      </c>
      <c r="E36" s="192">
        <v>45622.2</v>
      </c>
      <c r="F36" s="71">
        <f t="shared" si="1"/>
        <v>101.17346242935442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24553.72</v>
      </c>
      <c r="E37" s="192">
        <v>24533.72</v>
      </c>
      <c r="F37" s="71">
        <f t="shared" si="1"/>
        <v>99.918545947416533</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33135.01</v>
      </c>
      <c r="E40" s="192">
        <v>35103.97</v>
      </c>
      <c r="F40" s="71">
        <f t="shared" si="1"/>
        <v>105.9422345126801</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1798.73</v>
      </c>
      <c r="E47" s="192">
        <v>1798.73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1798.73</v>
      </c>
      <c r="E50" s="192">
        <v>1798.73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83496.899999999994</v>
      </c>
      <c r="E54" s="192">
        <v>84520.21</v>
      </c>
      <c r="F54" s="71">
        <f t="shared" si="1"/>
        <v>101.22556645815595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83496.899999999994</v>
      </c>
      <c r="E55" s="192">
        <v>84520.21</v>
      </c>
      <c r="F55" s="71">
        <f t="shared" si="1"/>
        <v>101.22556645815595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129590.36</v>
      </c>
      <c r="E69" s="79">
        <f>E70+E82+E88+E119+E135+E147+E165+E171</f>
        <v>156375.04000000001</v>
      </c>
      <c r="F69" s="71">
        <f t="shared" si="1"/>
        <v>120.66872875420674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7949.02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7949.02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7949.02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24395.06</v>
      </c>
      <c r="E82" s="79">
        <f>SUM(E83:E85)-E86+E87</f>
        <v>52434.66</v>
      </c>
      <c r="F82" s="71">
        <f t="shared" si="1"/>
        <v>214.93966401394383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24395.06</v>
      </c>
      <c r="E87" s="192">
        <v>52434.66</v>
      </c>
      <c r="F87" s="71">
        <f t="shared" si="1"/>
        <v>214.93966401394383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103940.38</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103512.8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103512.8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427.58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97246.28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97246.28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2799990.16</v>
      </c>
      <c r="E176" s="79">
        <f>E177+E251</f>
        <v>2813063.55</v>
      </c>
      <c r="F176" s="71">
        <f t="shared" si="1"/>
        <v>100.46690842656389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124180.06</v>
      </c>
      <c r="E177" s="79">
        <f>E178+E197+E203+E219+E247+E248</f>
        <v>158540.97</v>
      </c>
      <c r="F177" s="71">
        <f t="shared" si="1"/>
        <v>127.67023143651244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123594.04</v>
      </c>
      <c r="E178" s="79">
        <f>SUM(E179:E181)+E185+E186+SUM(E194:E196)</f>
        <v>114873.43</v>
      </c>
      <c r="F178" s="71">
        <f t="shared" si="1"/>
        <v>92.944150057721231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88518.62</v>
      </c>
      <c r="E179" s="192">
        <v>105191.37</v>
      </c>
      <c r="F179" s="71">
        <f t="shared" si="1"/>
        <v>118.83530267417184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9640.06</v>
      </c>
      <c r="E180" s="192">
        <v>9682.06</v>
      </c>
      <c r="F180" s="71">
        <f t="shared" si="1"/>
        <v>100.4356819355896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25435.360000000001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586.02</v>
      </c>
      <c r="E197" s="79">
        <f>SUM(E198:E202)</f>
        <v>586.02</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162.19</v>
      </c>
      <c r="E199" s="192">
        <v>162.19</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423.83</v>
      </c>
      <c r="E200" s="192">
        <v>423.83</v>
      </c>
      <c r="F200" s="71">
        <f t="shared" si="30"/>
        <v>100</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43081.52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2675810.1</v>
      </c>
      <c r="E251" s="79">
        <f>+E252+E255-E264+E274+E291</f>
        <v>2654522.5799999996</v>
      </c>
      <c r="F251" s="71">
        <f t="shared" si="1"/>
        <v>99.204445786343342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2664864.33</v>
      </c>
      <c r="E252" s="79">
        <f>E253-E254</f>
        <v>2656688.5099999998</v>
      </c>
      <c r="F252" s="71">
        <f t="shared" si="1"/>
        <v>99.693199390754714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2664864.33</v>
      </c>
      <c r="E253" s="192">
        <v>2656688.5099999998</v>
      </c>
      <c r="F253" s="71">
        <f t="shared" si="1"/>
        <v>99.693199390754714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10945.77</v>
      </c>
      <c r="E255" s="79">
        <f>E256-E260</f>
        <v>-105678.72</v>
      </c>
      <c r="F255" s="71">
        <f t="shared" si="1"/>
        <v>-965.47543023469336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10945.77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10945.77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105678.72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105678.72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103512.79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103512.79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103512.79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103940.38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24355.25</v>
      </c>
      <c r="E308" s="192">
        <v>51707.040000000001</v>
      </c>
      <c r="F308" s="71">
        <f t="shared" si="43"/>
        <v>212.30346639841514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39.81</v>
      </c>
      <c r="E309" s="192">
        <v>727.62</v>
      </c>
      <c r="F309" s="71">
        <f t="shared" si="43"/>
        <v>1827.7317256970609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123594.04</v>
      </c>
      <c r="E337" s="192">
        <v>114873.43</v>
      </c>
      <c r="F337" s="71">
        <f t="shared" si="43"/>
        <v>92.944150057721231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586.02</v>
      </c>
      <c r="E339" s="192">
        <v>586.02</v>
      </c>
      <c r="F339" s="71">
        <f t="shared" si="43"/>
        <v>100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25435.360000000001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43081.52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1256667.1200000001</v>
      </c>
      <c r="E114" s="60">
        <f t="shared" si="22"/>
        <v>1446750.0699999998</v>
      </c>
      <c r="F114" s="45">
        <f t="shared" si="1"/>
        <v>115.12595873440212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1255075.3</v>
      </c>
      <c r="E115" s="60">
        <f t="shared" si="23"/>
        <v>1444725.92</v>
      </c>
      <c r="F115" s="45">
        <f t="shared" si="1"/>
        <v>115.11069654545827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1255075.3</v>
      </c>
      <c r="E117" s="194">
        <v>1444725.92</v>
      </c>
      <c r="F117" s="45">
        <f t="shared" si="1"/>
        <v>115.11069654545827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1591.82</v>
      </c>
      <c r="E126" s="194">
        <v>2024.15</v>
      </c>
      <c r="F126" s="45">
        <f t="shared" si="1"/>
        <v>127.15947783040798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1256667.1200000001</v>
      </c>
      <c r="E141" s="81">
        <f t="shared" si="28"/>
        <v>1446750.0699999998</v>
      </c>
      <c r="F141" s="61">
        <f t="shared" si="1"/>
        <v>115.12595873440212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21854.53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21854.53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21854.53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21854.53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21" sqref="D2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124180.06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1392651.5999999999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1341150.1599999999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1175265.78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152714.25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347.77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7556.96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5265.4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8419.92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43081.52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1358290.6899999997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1350456.7899999998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1194254.47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143032.19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347.77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7556.96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5265.4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7833.9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158540.9700000002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158540.97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157954.95000000001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586.02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23083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Mihaela</cp:lastModifiedBy>
  <cp:lastPrinted>2026-01-30T13:06:38Z</cp:lastPrinted>
  <dcterms:created xsi:type="dcterms:W3CDTF">2022-04-01T05:14:30Z</dcterms:created>
  <dcterms:modified xsi:type="dcterms:W3CDTF">2026-01-30T13:34:58Z</dcterms:modified>
</cp:coreProperties>
</file>